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F" sheetId="1" r:id="rId1"/>
    <sheet name="TRUST" sheetId="2" r:id="rId2"/>
    <sheet name="sef" sheetId="3" r:id="rId3"/>
  </sheets>
  <definedNames>
    <definedName name="_xlnm.Print_Titles" localSheetId="0">'GF'!$1:$10</definedName>
  </definedNames>
  <calcPr fullCalcOnLoad="1"/>
</workbook>
</file>

<file path=xl/sharedStrings.xml><?xml version="1.0" encoding="utf-8"?>
<sst xmlns="http://schemas.openxmlformats.org/spreadsheetml/2006/main" count="207" uniqueCount="127">
  <si>
    <t>Name of Debtor</t>
  </si>
  <si>
    <t>Amount Balance</t>
  </si>
  <si>
    <t>C u r r e n t</t>
  </si>
  <si>
    <t xml:space="preserve">(in alphabetical order) </t>
  </si>
  <si>
    <t>less than 30 days</t>
  </si>
  <si>
    <t>31- 90 days</t>
  </si>
  <si>
    <t>91- 365 days</t>
  </si>
  <si>
    <t>TOTAL</t>
  </si>
  <si>
    <t>RUBY V. ABELLAR</t>
  </si>
  <si>
    <t>City Accountant</t>
  </si>
  <si>
    <r>
      <t xml:space="preserve">Agency Name:       </t>
    </r>
    <r>
      <rPr>
        <b/>
        <sz val="11"/>
        <color indexed="8"/>
        <rFont val="Arial"/>
        <family val="2"/>
      </rPr>
      <t>CITY GOVERNMENT OF BAGO</t>
    </r>
  </si>
  <si>
    <r>
      <t xml:space="preserve">Agency Code:       </t>
    </r>
    <r>
      <rPr>
        <b/>
        <sz val="10"/>
        <color indexed="8"/>
        <rFont val="Arial"/>
        <family val="2"/>
      </rPr>
      <t xml:space="preserve"> 45-02</t>
    </r>
  </si>
  <si>
    <t xml:space="preserve">   P a s t   D u e</t>
  </si>
  <si>
    <r>
      <t xml:space="preserve">S.A. Title    </t>
    </r>
    <r>
      <rPr>
        <b/>
        <sz val="10"/>
        <color indexed="8"/>
        <rFont val="Arial"/>
        <family val="2"/>
      </rPr>
      <t xml:space="preserve">GF-PROPER </t>
    </r>
    <r>
      <rPr>
        <sz val="9"/>
        <color indexed="8"/>
        <rFont val="Arial"/>
        <family val="0"/>
      </rPr>
      <t xml:space="preserve">  </t>
    </r>
  </si>
  <si>
    <r>
      <t xml:space="preserve">S.A. Code   </t>
    </r>
    <r>
      <rPr>
        <b/>
        <sz val="10"/>
        <color indexed="8"/>
        <rFont val="Arial"/>
        <family val="2"/>
      </rPr>
      <t>001</t>
    </r>
  </si>
  <si>
    <t>Date</t>
  </si>
  <si>
    <t>Granted</t>
  </si>
  <si>
    <t>Purpose</t>
  </si>
  <si>
    <r>
      <t xml:space="preserve">S.A. Title    </t>
    </r>
    <r>
      <rPr>
        <b/>
        <sz val="9"/>
        <color indexed="8"/>
        <rFont val="Arial"/>
        <family val="2"/>
      </rPr>
      <t>TRUST FUND</t>
    </r>
  </si>
  <si>
    <r>
      <t xml:space="preserve">S.A. Title    </t>
    </r>
    <r>
      <rPr>
        <b/>
        <sz val="9"/>
        <color indexed="8"/>
        <rFont val="Arial"/>
        <family val="2"/>
      </rPr>
      <t xml:space="preserve">SPECIAL </t>
    </r>
  </si>
  <si>
    <t>EDUCATION FUND</t>
  </si>
  <si>
    <t>Reclassified from 123</t>
  </si>
  <si>
    <t>Beg. Balance</t>
  </si>
  <si>
    <t>Travel to Baguio</t>
  </si>
  <si>
    <t>Overpayment of salary</t>
  </si>
  <si>
    <t>Over 1 year</t>
  </si>
  <si>
    <t>Over 2 years</t>
  </si>
  <si>
    <t>3 years and above</t>
  </si>
  <si>
    <t>A  M  O  U  N  T    D  U  E</t>
  </si>
  <si>
    <t>A  M  O  U  N  T   D  U  E</t>
  </si>
  <si>
    <t>UNLIQUIDATED CASH ADVANCES</t>
  </si>
  <si>
    <t>FPD Form 12-Unliquidated Cash Advances</t>
  </si>
  <si>
    <t xml:space="preserve">      We hereby certify that we have reviewed the contents and hereby attest to the veracity and correctness of the data or information contained in this documents.</t>
  </si>
  <si>
    <t xml:space="preserve">CELIA PESCADOR </t>
  </si>
  <si>
    <t xml:space="preserve">EMOLYN CORTEZA </t>
  </si>
  <si>
    <t xml:space="preserve">ERNESTO PAHILGA </t>
  </si>
  <si>
    <t xml:space="preserve">GREGORIO LIM </t>
  </si>
  <si>
    <t xml:space="preserve">GUADALUPE ALDEGUER </t>
  </si>
  <si>
    <t xml:space="preserve">JOHN MARK BANDIOLA </t>
  </si>
  <si>
    <t xml:space="preserve">JOSEPHINE DUBLAR </t>
  </si>
  <si>
    <t xml:space="preserve">LEON MOYA </t>
  </si>
  <si>
    <t xml:space="preserve">MISCELLANEOUS </t>
  </si>
  <si>
    <t xml:space="preserve">R. CONCHA </t>
  </si>
  <si>
    <t xml:space="preserve">RONALD REY BEDIA </t>
  </si>
  <si>
    <t xml:space="preserve">SHIRLEY LOCSIN </t>
  </si>
  <si>
    <t xml:space="preserve">TELESFORO LINA </t>
  </si>
  <si>
    <t>Acosido, Felicitas S.</t>
  </si>
  <si>
    <t>Hojilla, Teresita F.</t>
  </si>
  <si>
    <t>Abayon, Allan A.</t>
  </si>
  <si>
    <t>Various medicines &amp; specilaist consultation fee</t>
  </si>
  <si>
    <t>Gamo, Jose Marlo Z.</t>
  </si>
  <si>
    <t>NICHOLAS M. YULO</t>
  </si>
  <si>
    <t xml:space="preserve"> City Mayor</t>
  </si>
  <si>
    <t>Ganancial, Asel L.</t>
  </si>
  <si>
    <t>Travel to Pasay City</t>
  </si>
  <si>
    <t>1st QUARTER, CY 2020</t>
  </si>
  <si>
    <t>Mayores, Ana Freida C.</t>
  </si>
  <si>
    <t>54th Charter Anniversary</t>
  </si>
  <si>
    <t>Aunzo, Joseph V.</t>
  </si>
  <si>
    <t>Bago City Chorale Expenses</t>
  </si>
  <si>
    <t>Alapre, Ma. Elma S.</t>
  </si>
  <si>
    <t>Travel to Iloilo City</t>
  </si>
  <si>
    <t>Amarilla, Carolyn Flor N.</t>
  </si>
  <si>
    <t>Casona, Glenly C.</t>
  </si>
  <si>
    <t>Travel to Baguio City</t>
  </si>
  <si>
    <t>Travel to Manila</t>
  </si>
  <si>
    <t>Eumenda, Denah C.</t>
  </si>
  <si>
    <t>Gobuyan, Quinie J.</t>
  </si>
  <si>
    <t>Javan, Levi A.</t>
  </si>
  <si>
    <t>Travel to Bulacan</t>
  </si>
  <si>
    <t>Jalea, Cherry C.</t>
  </si>
  <si>
    <t>Lagradilla, Francis Martin G.</t>
  </si>
  <si>
    <t>Lobrido, Joemarson C.</t>
  </si>
  <si>
    <t>Mamon, Nancy C.</t>
  </si>
  <si>
    <t>Mercado, Judee Lynn L.</t>
  </si>
  <si>
    <t>Mina Rosseni G.</t>
  </si>
  <si>
    <t>Monsale, Milagros T.</t>
  </si>
  <si>
    <t>Travel to Aklan</t>
  </si>
  <si>
    <t>Palco, Arlene C.</t>
  </si>
  <si>
    <t>Picardal Artemio R.</t>
  </si>
  <si>
    <t>Segovia, Riza M.</t>
  </si>
  <si>
    <t>Abellar, Ruby V.</t>
  </si>
  <si>
    <t>Zumba Party 2020</t>
  </si>
  <si>
    <t>Cortez, Maria Lea Griettel E.</t>
  </si>
  <si>
    <t>Acuna, Alain S.</t>
  </si>
  <si>
    <t>Praticum 1 &amp; 2</t>
  </si>
  <si>
    <t>Alvarado, Kitchie J.</t>
  </si>
  <si>
    <t>Travel to Bulacan/ 54th Charter Anniversary</t>
  </si>
  <si>
    <t>Blance, Marvin John E.</t>
  </si>
  <si>
    <t>Women's Month</t>
  </si>
  <si>
    <t>Borbon, Ma. Riza S.</t>
  </si>
  <si>
    <t>Canayon, Leah Pilipina B.</t>
  </si>
  <si>
    <t>Leadership Training &amp; LCPC</t>
  </si>
  <si>
    <t>Espende, Myla M.</t>
  </si>
  <si>
    <t>Phil. Folk Dance</t>
  </si>
  <si>
    <t>Genosa, Mary Alen B.</t>
  </si>
  <si>
    <t>Boxing - 54th Charter Anniversary</t>
  </si>
  <si>
    <t>AB Dept. Fee</t>
  </si>
  <si>
    <t>Manoso, Glenda M.</t>
  </si>
  <si>
    <t>Parroco, Gorgonio T.</t>
  </si>
  <si>
    <t>PHIC Patients meal</t>
  </si>
  <si>
    <t>Dela Cruz, Jose Neri</t>
  </si>
  <si>
    <t>Cultural Show</t>
  </si>
  <si>
    <t>Lobrido, Merlyn V.</t>
  </si>
  <si>
    <t>Losin, Sandra E.</t>
  </si>
  <si>
    <t>Orientation meeting</t>
  </si>
  <si>
    <t>Furtos, Mae Ann B.</t>
  </si>
  <si>
    <t>ABC Brgy. Gawad Bagonhon</t>
  </si>
  <si>
    <t>Dental Health Activity</t>
  </si>
  <si>
    <t>Mateo, Azucena R.</t>
  </si>
  <si>
    <t>Ortizo, Merijene C.</t>
  </si>
  <si>
    <t>Meal allowance CDRRMC</t>
  </si>
  <si>
    <t>Turn-over BDO Foundation</t>
  </si>
  <si>
    <t>Obando, Nona S.</t>
  </si>
  <si>
    <t>Salazar, Salvador T.</t>
  </si>
  <si>
    <t>Supreme Student Govt.</t>
  </si>
  <si>
    <t>Seneres, Allan F.</t>
  </si>
  <si>
    <t>Torres, Ann marie D.</t>
  </si>
  <si>
    <t>Parent Education</t>
  </si>
  <si>
    <t>Velasco, Daisy Mae A.</t>
  </si>
  <si>
    <t>CHEDRO 6 RQUAT Evaluation</t>
  </si>
  <si>
    <t>Mesias Vicente D.</t>
  </si>
  <si>
    <t>Matti, Tricia Y.</t>
  </si>
  <si>
    <t>Supplies for Covid 19</t>
  </si>
  <si>
    <t>Orcajada, Jenny P.</t>
  </si>
  <si>
    <t>No chips - Various Medicines</t>
  </si>
  <si>
    <t>Ureta, Loretta Paula L.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</si>
</sst>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₱&quot;#,##0_);\(&quot;₱&quot;#,##0\)"/>
    <numFmt numFmtId="179" formatCode="&quot;₱&quot;#,##0_);[Red]\(&quot;₱&quot;#,##0\)"/>
    <numFmt numFmtId="180" formatCode="&quot;₱&quot;#,##0.00_);\(&quot;₱&quot;#,##0.00\)"/>
    <numFmt numFmtId="181" formatCode="&quot;₱&quot;#,##0.00_);[Red]\(&quot;₱&quot;#,##0.00\)"/>
    <numFmt numFmtId="182" formatCode="_(&quot;₱&quot;* #,##0_);_(&quot;₱&quot;* \(#,##0\);_(&quot;₱&quot;* &quot;-&quot;_);_(@_)"/>
    <numFmt numFmtId="183" formatCode="_(&quot;₱&quot;* #,##0.00_);_(&quot;₱&quot;* \(#,##0.00\);_(&quot;₱&quot;* &quot;-&quot;??_);_(@_)"/>
    <numFmt numFmtId="184" formatCode="[$-3409]dddd\,\ d\ mmmm\ yyyy"/>
    <numFmt numFmtId="185" formatCode="[$-409]h:mm:ss\ AM/PM"/>
    <numFmt numFmtId="186" formatCode="#,##0.00_ ;\-#,##0.00\ "/>
  </numFmts>
  <fonts count="53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11.0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i/>
      <sz val="8.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7"/>
      <color indexed="8"/>
      <name val="Arial"/>
      <family val="2"/>
    </font>
    <font>
      <sz val="8.5"/>
      <color indexed="8"/>
      <name val="Batang"/>
      <family val="1"/>
    </font>
    <font>
      <sz val="8.5"/>
      <color indexed="8"/>
      <name val="Book Antiqua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3">
    <xf numFmtId="0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0" fontId="4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3" fontId="0" fillId="0" borderId="13" xfId="42" applyFont="1" applyFill="1" applyBorder="1" applyAlignment="1" applyProtection="1">
      <alignment/>
      <protection/>
    </xf>
    <xf numFmtId="43" fontId="0" fillId="0" borderId="11" xfId="42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>
      <alignment horizontal="center" vertical="center"/>
    </xf>
    <xf numFmtId="0" fontId="0" fillId="0" borderId="18" xfId="0" applyNumberFormat="1" applyFill="1" applyBorder="1" applyAlignment="1" applyProtection="1">
      <alignment/>
      <protection/>
    </xf>
    <xf numFmtId="0" fontId="5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43" fontId="5" fillId="0" borderId="21" xfId="42" applyFont="1" applyFill="1" applyBorder="1" applyAlignment="1">
      <alignment horizontal="center" vertical="center"/>
    </xf>
    <xf numFmtId="43" fontId="10" fillId="0" borderId="13" xfId="42" applyFont="1" applyFill="1" applyBorder="1" applyAlignment="1">
      <alignment horizontal="left" vertical="center"/>
    </xf>
    <xf numFmtId="14" fontId="0" fillId="0" borderId="0" xfId="0" applyNumberFormat="1" applyFill="1" applyBorder="1" applyAlignment="1" applyProtection="1">
      <alignment/>
      <protection/>
    </xf>
    <xf numFmtId="14" fontId="10" fillId="0" borderId="13" xfId="0" applyNumberFormat="1" applyFont="1" applyFill="1" applyBorder="1" applyAlignment="1">
      <alignment horizontal="left" vertical="center"/>
    </xf>
    <xf numFmtId="14" fontId="5" fillId="0" borderId="21" xfId="0" applyNumberFormat="1" applyFont="1" applyFill="1" applyBorder="1" applyAlignment="1">
      <alignment horizontal="center" vertical="center"/>
    </xf>
    <xf numFmtId="14" fontId="12" fillId="0" borderId="11" xfId="0" applyNumberFormat="1" applyFont="1" applyFill="1" applyBorder="1" applyAlignment="1" applyProtection="1">
      <alignment horizontal="center"/>
      <protection/>
    </xf>
    <xf numFmtId="43" fontId="0" fillId="0" borderId="18" xfId="42" applyFont="1" applyFill="1" applyBorder="1" applyAlignment="1" applyProtection="1">
      <alignment/>
      <protection/>
    </xf>
    <xf numFmtId="43" fontId="4" fillId="0" borderId="20" xfId="42" applyFont="1" applyFill="1" applyBorder="1" applyAlignment="1">
      <alignment horizontal="center" vertical="center"/>
    </xf>
    <xf numFmtId="43" fontId="5" fillId="0" borderId="19" xfId="42" applyFont="1" applyFill="1" applyBorder="1" applyAlignment="1">
      <alignment horizontal="left" vertical="center"/>
    </xf>
    <xf numFmtId="43" fontId="6" fillId="0" borderId="11" xfId="42" applyFont="1" applyFill="1" applyBorder="1" applyAlignment="1">
      <alignment horizontal="center" vertical="center"/>
    </xf>
    <xf numFmtId="43" fontId="0" fillId="0" borderId="22" xfId="42" applyFon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3" fontId="0" fillId="0" borderId="10" xfId="0" applyNumberFormat="1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43" fontId="0" fillId="0" borderId="10" xfId="42" applyFon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43" fontId="0" fillId="0" borderId="14" xfId="42" applyFon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43" fontId="0" fillId="0" borderId="16" xfId="42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43" fontId="3" fillId="0" borderId="0" xfId="42" applyFont="1" applyFill="1" applyBorder="1" applyAlignment="1">
      <alignment horizontal="left" vertical="center"/>
    </xf>
    <xf numFmtId="43" fontId="4" fillId="0" borderId="0" xfId="42" applyFont="1" applyFill="1" applyBorder="1" applyAlignment="1">
      <alignment horizontal="left" vertical="center"/>
    </xf>
    <xf numFmtId="43" fontId="3" fillId="0" borderId="14" xfId="42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43" fontId="10" fillId="0" borderId="0" xfId="42" applyFont="1" applyFill="1" applyBorder="1" applyAlignment="1">
      <alignment horizontal="left" vertical="center"/>
    </xf>
    <xf numFmtId="43" fontId="6" fillId="0" borderId="23" xfId="42" applyFont="1" applyFill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3" fontId="4" fillId="0" borderId="0" xfId="42" applyFont="1" applyFill="1" applyBorder="1" applyAlignment="1">
      <alignment horizontal="left" vertical="center"/>
    </xf>
    <xf numFmtId="39" fontId="0" fillId="0" borderId="0" xfId="0" applyNumberFormat="1" applyFill="1" applyBorder="1" applyAlignment="1" applyProtection="1">
      <alignment/>
      <protection/>
    </xf>
    <xf numFmtId="43" fontId="0" fillId="0" borderId="12" xfId="0" applyNumberFormat="1" applyFill="1" applyBorder="1" applyAlignment="1" applyProtection="1">
      <alignment/>
      <protection/>
    </xf>
    <xf numFmtId="43" fontId="11" fillId="0" borderId="23" xfId="42" applyFont="1" applyFill="1" applyBorder="1" applyAlignment="1">
      <alignment vertical="center"/>
    </xf>
    <xf numFmtId="43" fontId="15" fillId="0" borderId="24" xfId="42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43" fontId="8" fillId="0" borderId="0" xfId="42" applyFont="1" applyFill="1" applyBorder="1" applyAlignment="1" applyProtection="1">
      <alignment/>
      <protection/>
    </xf>
    <xf numFmtId="43" fontId="8" fillId="0" borderId="16" xfId="42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 applyProtection="1">
      <alignment vertical="top"/>
      <protection/>
    </xf>
    <xf numFmtId="43" fontId="8" fillId="0" borderId="0" xfId="42" applyFont="1" applyFill="1" applyBorder="1" applyAlignment="1" applyProtection="1">
      <alignment vertical="top"/>
      <protection/>
    </xf>
    <xf numFmtId="0" fontId="8" fillId="0" borderId="14" xfId="0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1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26" xfId="0" applyNumberForma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43" fontId="18" fillId="0" borderId="21" xfId="42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18" fillId="0" borderId="15" xfId="0" applyFont="1" applyFill="1" applyBorder="1" applyAlignment="1">
      <alignment vertical="center"/>
    </xf>
    <xf numFmtId="14" fontId="18" fillId="0" borderId="0" xfId="42" applyNumberFormat="1" applyFont="1" applyFill="1" applyBorder="1" applyAlignment="1" applyProtection="1">
      <alignment/>
      <protection/>
    </xf>
    <xf numFmtId="43" fontId="18" fillId="0" borderId="27" xfId="42" applyFont="1" applyFill="1" applyBorder="1" applyAlignment="1" applyProtection="1">
      <alignment/>
      <protection/>
    </xf>
    <xf numFmtId="14" fontId="18" fillId="0" borderId="15" xfId="42" applyNumberFormat="1" applyFont="1" applyFill="1" applyBorder="1" applyAlignment="1" applyProtection="1">
      <alignment/>
      <protection/>
    </xf>
    <xf numFmtId="43" fontId="18" fillId="0" borderId="0" xfId="42" applyFont="1" applyFill="1" applyBorder="1" applyAlignment="1">
      <alignment horizontal="right" vertical="center"/>
    </xf>
    <xf numFmtId="43" fontId="18" fillId="0" borderId="27" xfId="42" applyFont="1" applyFill="1" applyBorder="1" applyAlignment="1">
      <alignment horizontal="right" vertical="center"/>
    </xf>
    <xf numFmtId="43" fontId="18" fillId="0" borderId="0" xfId="42" applyFont="1" applyFill="1" applyBorder="1" applyAlignment="1" applyProtection="1">
      <alignment/>
      <protection/>
    </xf>
    <xf numFmtId="14" fontId="18" fillId="0" borderId="0" xfId="0" applyNumberFormat="1" applyFont="1" applyFill="1" applyBorder="1" applyAlignment="1" applyProtection="1">
      <alignment/>
      <protection/>
    </xf>
    <xf numFmtId="43" fontId="18" fillId="0" borderId="21" xfId="42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vertical="center"/>
    </xf>
    <xf numFmtId="43" fontId="18" fillId="0" borderId="21" xfId="42" applyFont="1" applyBorder="1" applyAlignment="1">
      <alignment horizontal="right" vertical="center"/>
    </xf>
    <xf numFmtId="43" fontId="18" fillId="0" borderId="16" xfId="42" applyFont="1" applyFill="1" applyBorder="1" applyAlignment="1" applyProtection="1">
      <alignment/>
      <protection/>
    </xf>
    <xf numFmtId="43" fontId="18" fillId="0" borderId="11" xfId="42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39" fontId="18" fillId="0" borderId="21" xfId="0" applyNumberFormat="1" applyFont="1" applyBorder="1" applyAlignment="1">
      <alignment horizontal="right" vertical="center"/>
    </xf>
    <xf numFmtId="14" fontId="18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43" fontId="18" fillId="0" borderId="24" xfId="42" applyFont="1" applyFill="1" applyBorder="1" applyAlignment="1" applyProtection="1">
      <alignment/>
      <protection/>
    </xf>
    <xf numFmtId="43" fontId="18" fillId="0" borderId="20" xfId="42" applyFont="1" applyFill="1" applyBorder="1" applyAlignment="1" applyProtection="1">
      <alignment/>
      <protection/>
    </xf>
    <xf numFmtId="43" fontId="18" fillId="0" borderId="11" xfId="42" applyFont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right" vertical="center"/>
    </xf>
    <xf numFmtId="43" fontId="15" fillId="0" borderId="20" xfId="42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0" fontId="0" fillId="0" borderId="21" xfId="0" applyNumberFormat="1" applyFill="1" applyBorder="1" applyAlignment="1" applyProtection="1">
      <alignment/>
      <protection/>
    </xf>
    <xf numFmtId="14" fontId="12" fillId="0" borderId="0" xfId="0" applyNumberFormat="1" applyFont="1" applyFill="1" applyBorder="1" applyAlignment="1" applyProtection="1">
      <alignment horizontal="center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43" fontId="6" fillId="0" borderId="0" xfId="42" applyFont="1" applyFill="1" applyBorder="1" applyAlignment="1">
      <alignment horizontal="center" vertical="center"/>
    </xf>
    <xf numFmtId="43" fontId="11" fillId="0" borderId="0" xfId="42" applyFont="1" applyFill="1" applyBorder="1" applyAlignment="1">
      <alignment vertical="center"/>
    </xf>
    <xf numFmtId="43" fontId="15" fillId="0" borderId="21" xfId="42" applyFont="1" applyFill="1" applyBorder="1" applyAlignment="1">
      <alignment horizontal="center" vertical="center"/>
    </xf>
    <xf numFmtId="43" fontId="15" fillId="0" borderId="0" xfId="42" applyFont="1" applyFill="1" applyBorder="1" applyAlignment="1">
      <alignment horizontal="center" vertical="center"/>
    </xf>
    <xf numFmtId="43" fontId="18" fillId="0" borderId="28" xfId="42" applyFont="1" applyFill="1" applyBorder="1" applyAlignment="1" applyProtection="1">
      <alignment/>
      <protection/>
    </xf>
    <xf numFmtId="43" fontId="18" fillId="0" borderId="29" xfId="42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/>
      <protection/>
    </xf>
    <xf numFmtId="43" fontId="18" fillId="0" borderId="18" xfId="42" applyFont="1" applyFill="1" applyBorder="1" applyAlignment="1" applyProtection="1">
      <alignment/>
      <protection/>
    </xf>
    <xf numFmtId="43" fontId="18" fillId="0" borderId="19" xfId="42" applyFont="1" applyFill="1" applyBorder="1" applyAlignment="1" applyProtection="1">
      <alignment/>
      <protection/>
    </xf>
    <xf numFmtId="43" fontId="19" fillId="0" borderId="20" xfId="42" applyFont="1" applyFill="1" applyBorder="1" applyAlignment="1" applyProtection="1">
      <alignment/>
      <protection/>
    </xf>
    <xf numFmtId="0" fontId="19" fillId="0" borderId="20" xfId="0" applyNumberFormat="1" applyFont="1" applyFill="1" applyBorder="1" applyAlignment="1" applyProtection="1">
      <alignment/>
      <protection/>
    </xf>
    <xf numFmtId="43" fontId="19" fillId="0" borderId="24" xfId="42" applyFont="1" applyFill="1" applyBorder="1" applyAlignment="1" applyProtection="1">
      <alignment/>
      <protection/>
    </xf>
    <xf numFmtId="43" fontId="19" fillId="0" borderId="19" xfId="42" applyFont="1" applyFill="1" applyBorder="1" applyAlignment="1" applyProtection="1">
      <alignment/>
      <protection/>
    </xf>
    <xf numFmtId="43" fontId="6" fillId="0" borderId="13" xfId="42" applyFont="1" applyFill="1" applyBorder="1" applyAlignment="1">
      <alignment horizontal="center" vertical="center"/>
    </xf>
    <xf numFmtId="14" fontId="18" fillId="0" borderId="16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3" fontId="4" fillId="0" borderId="18" xfId="42" applyFont="1" applyFill="1" applyBorder="1" applyAlignment="1">
      <alignment horizontal="center" vertical="center"/>
    </xf>
    <xf numFmtId="43" fontId="4" fillId="0" borderId="20" xfId="42" applyFont="1" applyFill="1" applyBorder="1" applyAlignment="1">
      <alignment horizontal="center" vertical="center"/>
    </xf>
    <xf numFmtId="43" fontId="4" fillId="0" borderId="19" xfId="42" applyFont="1" applyFill="1" applyBorder="1" applyAlignment="1">
      <alignment horizontal="center" vertical="center"/>
    </xf>
    <xf numFmtId="43" fontId="8" fillId="0" borderId="16" xfId="42" applyFont="1" applyFill="1" applyBorder="1" applyAlignment="1" applyProtection="1">
      <alignment horizontal="center"/>
      <protection/>
    </xf>
    <xf numFmtId="43" fontId="9" fillId="0" borderId="0" xfId="42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3" fontId="13" fillId="0" borderId="0" xfId="42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61</xdr:row>
      <xdr:rowOff>9525</xdr:rowOff>
    </xdr:from>
    <xdr:to>
      <xdr:col>0</xdr:col>
      <xdr:colOff>1752600</xdr:colOff>
      <xdr:row>65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523875" y="1039177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59</xdr:row>
      <xdr:rowOff>85725</xdr:rowOff>
    </xdr:from>
    <xdr:to>
      <xdr:col>6</xdr:col>
      <xdr:colOff>390525</xdr:colOff>
      <xdr:row>65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81875" y="10134600"/>
          <a:ext cx="885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1733550</xdr:colOff>
      <xdr:row>23</xdr:row>
      <xdr:rowOff>238125</xdr:rowOff>
    </xdr:from>
    <xdr:to>
      <xdr:col>0</xdr:col>
      <xdr:colOff>1885950</xdr:colOff>
      <xdr:row>25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4210050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18</xdr:row>
      <xdr:rowOff>95250</xdr:rowOff>
    </xdr:from>
    <xdr:to>
      <xdr:col>6</xdr:col>
      <xdr:colOff>400050</xdr:colOff>
      <xdr:row>24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39075" y="3257550"/>
          <a:ext cx="885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20</xdr:row>
      <xdr:rowOff>66675</xdr:rowOff>
    </xdr:from>
    <xdr:to>
      <xdr:col>0</xdr:col>
      <xdr:colOff>2038350</xdr:colOff>
      <xdr:row>24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809625" y="355282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26</xdr:row>
      <xdr:rowOff>57150</xdr:rowOff>
    </xdr:from>
    <xdr:to>
      <xdr:col>6</xdr:col>
      <xdr:colOff>447675</xdr:colOff>
      <xdr:row>32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10325" y="4486275"/>
          <a:ext cx="885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28</xdr:row>
      <xdr:rowOff>28575</xdr:rowOff>
    </xdr:from>
    <xdr:to>
      <xdr:col>0</xdr:col>
      <xdr:colOff>1695450</xdr:colOff>
      <xdr:row>32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4781550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1371600</xdr:colOff>
      <xdr:row>32</xdr:row>
      <xdr:rowOff>9525</xdr:rowOff>
    </xdr:from>
    <xdr:to>
      <xdr:col>0</xdr:col>
      <xdr:colOff>1524000</xdr:colOff>
      <xdr:row>33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5410200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selection activeCell="C62" sqref="C62"/>
    </sheetView>
  </sheetViews>
  <sheetFormatPr defaultColWidth="11.57421875" defaultRowHeight="12.75"/>
  <cols>
    <col min="1" max="1" width="30.8515625" style="0" customWidth="1"/>
    <col min="2" max="2" width="14.140625" style="0" customWidth="1"/>
    <col min="3" max="3" width="11.57421875" style="32" customWidth="1"/>
    <col min="4" max="4" width="32.140625" style="0" customWidth="1"/>
    <col min="5" max="5" width="15.7109375" style="10" customWidth="1"/>
    <col min="6" max="6" width="13.7109375" style="10" customWidth="1"/>
    <col min="7" max="7" width="12.57421875" style="10" customWidth="1"/>
    <col min="8" max="8" width="8.140625" style="10" customWidth="1"/>
    <col min="9" max="9" width="8.57421875" style="10" customWidth="1"/>
    <col min="10" max="10" width="12.421875" style="10" customWidth="1"/>
  </cols>
  <sheetData>
    <row r="1" ht="18.75" customHeight="1" thickBot="1">
      <c r="A1" s="74" t="s">
        <v>31</v>
      </c>
    </row>
    <row r="2" spans="1:10" ht="15.75">
      <c r="A2" s="136" t="s">
        <v>30</v>
      </c>
      <c r="B2" s="137"/>
      <c r="C2" s="137"/>
      <c r="D2" s="137"/>
      <c r="E2" s="137"/>
      <c r="F2" s="137"/>
      <c r="G2" s="137"/>
      <c r="H2" s="137"/>
      <c r="I2" s="137"/>
      <c r="J2" s="138"/>
    </row>
    <row r="3" spans="1:10" ht="15">
      <c r="A3" s="139" t="s">
        <v>55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4.25" customHeight="1">
      <c r="A4" s="45"/>
      <c r="J4" s="46"/>
    </row>
    <row r="5" spans="1:10" ht="15">
      <c r="A5" s="50" t="s">
        <v>10</v>
      </c>
      <c r="B5" s="51"/>
      <c r="C5" s="52"/>
      <c r="D5" s="51"/>
      <c r="E5" s="53"/>
      <c r="F5" s="54"/>
      <c r="H5" s="53" t="s">
        <v>13</v>
      </c>
      <c r="I5" s="55"/>
      <c r="J5" s="46"/>
    </row>
    <row r="6" spans="1:10" ht="15.75">
      <c r="A6" s="50" t="s">
        <v>11</v>
      </c>
      <c r="B6" s="56"/>
      <c r="C6" s="57"/>
      <c r="D6" s="56"/>
      <c r="E6" s="53"/>
      <c r="F6" s="58"/>
      <c r="H6" s="53" t="s">
        <v>14</v>
      </c>
      <c r="I6" s="53"/>
      <c r="J6" s="46"/>
    </row>
    <row r="7" spans="1:10" ht="15" customHeight="1" thickBot="1">
      <c r="A7" s="50"/>
      <c r="B7" s="56"/>
      <c r="C7" s="57"/>
      <c r="D7" s="56"/>
      <c r="E7" s="53"/>
      <c r="F7" s="58"/>
      <c r="I7" s="53"/>
      <c r="J7" s="55"/>
    </row>
    <row r="8" spans="1:10" ht="15.75" thickBot="1">
      <c r="A8" s="12"/>
      <c r="B8" s="28"/>
      <c r="C8" s="33"/>
      <c r="D8" s="28"/>
      <c r="E8" s="142" t="s">
        <v>29</v>
      </c>
      <c r="F8" s="143"/>
      <c r="G8" s="143"/>
      <c r="H8" s="143"/>
      <c r="I8" s="143"/>
      <c r="J8" s="144"/>
    </row>
    <row r="9" spans="1:10" ht="13.5" thickBot="1">
      <c r="A9" s="26" t="s">
        <v>0</v>
      </c>
      <c r="B9" s="29" t="s">
        <v>1</v>
      </c>
      <c r="C9" s="34" t="s">
        <v>15</v>
      </c>
      <c r="D9" s="29"/>
      <c r="E9" s="36"/>
      <c r="F9" s="37" t="s">
        <v>2</v>
      </c>
      <c r="G9" s="38"/>
      <c r="H9" s="142" t="s">
        <v>12</v>
      </c>
      <c r="I9" s="143"/>
      <c r="J9" s="144"/>
    </row>
    <row r="10" spans="1:10" ht="19.5" customHeight="1" thickBot="1">
      <c r="A10" s="27" t="s">
        <v>3</v>
      </c>
      <c r="B10" s="4"/>
      <c r="C10" s="35" t="s">
        <v>16</v>
      </c>
      <c r="D10" s="21" t="s">
        <v>17</v>
      </c>
      <c r="E10" s="59" t="s">
        <v>4</v>
      </c>
      <c r="F10" s="39" t="s">
        <v>5</v>
      </c>
      <c r="G10" s="69" t="s">
        <v>6</v>
      </c>
      <c r="H10" s="70" t="s">
        <v>25</v>
      </c>
      <c r="I10" s="115" t="s">
        <v>26</v>
      </c>
      <c r="J10" s="70" t="s">
        <v>27</v>
      </c>
    </row>
    <row r="11" spans="1:10" ht="19.5" customHeight="1">
      <c r="A11" s="29"/>
      <c r="B11" s="117"/>
      <c r="C11" s="118"/>
      <c r="D11" s="119"/>
      <c r="E11" s="120"/>
      <c r="F11" s="134"/>
      <c r="G11" s="121"/>
      <c r="H11" s="122"/>
      <c r="I11" s="123"/>
      <c r="J11" s="122"/>
    </row>
    <row r="12" spans="1:11" ht="12.75">
      <c r="A12" s="102" t="s">
        <v>81</v>
      </c>
      <c r="B12" s="103">
        <f aca="true" t="shared" si="0" ref="B12:B57">+E12+F12+G12+I12+J12+H12</f>
        <v>92500</v>
      </c>
      <c r="C12" s="114">
        <v>43846</v>
      </c>
      <c r="D12" s="91" t="s">
        <v>82</v>
      </c>
      <c r="E12" s="99"/>
      <c r="F12" s="91">
        <v>92500</v>
      </c>
      <c r="G12" s="99"/>
      <c r="H12" s="91"/>
      <c r="I12" s="99"/>
      <c r="J12" s="91"/>
      <c r="K12" s="2"/>
    </row>
    <row r="13" spans="1:11" ht="12.75">
      <c r="A13" s="102" t="s">
        <v>46</v>
      </c>
      <c r="B13" s="103">
        <f t="shared" si="0"/>
        <v>212750.8</v>
      </c>
      <c r="C13" s="114">
        <v>43857</v>
      </c>
      <c r="D13" s="91" t="s">
        <v>57</v>
      </c>
      <c r="E13" s="99"/>
      <c r="F13" s="91">
        <v>212750.8</v>
      </c>
      <c r="G13" s="99"/>
      <c r="H13" s="91"/>
      <c r="I13" s="99"/>
      <c r="J13" s="91"/>
      <c r="K13" s="2"/>
    </row>
    <row r="14" spans="1:11" ht="12.75">
      <c r="A14" s="102" t="s">
        <v>84</v>
      </c>
      <c r="B14" s="103">
        <f t="shared" si="0"/>
        <v>44000</v>
      </c>
      <c r="C14" s="114">
        <v>43907</v>
      </c>
      <c r="D14" s="91" t="s">
        <v>85</v>
      </c>
      <c r="E14" s="99">
        <v>44000</v>
      </c>
      <c r="F14" s="91"/>
      <c r="G14" s="99"/>
      <c r="H14" s="91"/>
      <c r="I14" s="99"/>
      <c r="J14" s="91"/>
      <c r="K14" s="2"/>
    </row>
    <row r="15" spans="1:11" ht="12.75">
      <c r="A15" s="102" t="s">
        <v>60</v>
      </c>
      <c r="B15" s="103">
        <f t="shared" si="0"/>
        <v>9800</v>
      </c>
      <c r="C15" s="114">
        <v>43847</v>
      </c>
      <c r="D15" s="91" t="s">
        <v>61</v>
      </c>
      <c r="E15" s="99"/>
      <c r="F15" s="91">
        <v>9800</v>
      </c>
      <c r="G15" s="99"/>
      <c r="H15" s="91"/>
      <c r="I15" s="99"/>
      <c r="J15" s="91"/>
      <c r="K15" s="2"/>
    </row>
    <row r="16" spans="1:11" ht="12.75">
      <c r="A16" s="102" t="s">
        <v>86</v>
      </c>
      <c r="B16" s="103">
        <f t="shared" si="0"/>
        <v>156300</v>
      </c>
      <c r="C16" s="114">
        <v>43861</v>
      </c>
      <c r="D16" s="91" t="s">
        <v>57</v>
      </c>
      <c r="E16" s="99"/>
      <c r="F16" s="91">
        <v>156300</v>
      </c>
      <c r="G16" s="99"/>
      <c r="H16" s="91"/>
      <c r="I16" s="99"/>
      <c r="J16" s="91"/>
      <c r="K16" s="2"/>
    </row>
    <row r="17" spans="1:11" ht="12.75">
      <c r="A17" s="93" t="s">
        <v>62</v>
      </c>
      <c r="B17" s="103">
        <f t="shared" si="0"/>
        <v>9800</v>
      </c>
      <c r="C17" s="114">
        <v>43847</v>
      </c>
      <c r="D17" s="91" t="s">
        <v>61</v>
      </c>
      <c r="E17" s="99"/>
      <c r="F17" s="91">
        <v>9800</v>
      </c>
      <c r="G17" s="99"/>
      <c r="H17" s="91"/>
      <c r="I17" s="99"/>
      <c r="J17" s="91"/>
      <c r="K17" s="2"/>
    </row>
    <row r="18" spans="1:11" ht="12.75">
      <c r="A18" s="93" t="s">
        <v>58</v>
      </c>
      <c r="B18" s="103">
        <f t="shared" si="0"/>
        <v>112125</v>
      </c>
      <c r="C18" s="114">
        <v>43861</v>
      </c>
      <c r="D18" s="91" t="s">
        <v>59</v>
      </c>
      <c r="E18" s="99"/>
      <c r="F18" s="91">
        <v>112125</v>
      </c>
      <c r="G18" s="99"/>
      <c r="H18" s="91"/>
      <c r="I18" s="99"/>
      <c r="J18" s="91"/>
      <c r="K18" s="2"/>
    </row>
    <row r="19" spans="1:11" ht="12.75">
      <c r="A19" s="93" t="s">
        <v>88</v>
      </c>
      <c r="B19" s="103">
        <f t="shared" si="0"/>
        <v>5000</v>
      </c>
      <c r="C19" s="114">
        <v>43888</v>
      </c>
      <c r="D19" s="91" t="s">
        <v>57</v>
      </c>
      <c r="E19" s="99"/>
      <c r="F19" s="91">
        <v>5000</v>
      </c>
      <c r="G19" s="99"/>
      <c r="H19" s="91"/>
      <c r="I19" s="99"/>
      <c r="J19" s="91"/>
      <c r="K19" s="2"/>
    </row>
    <row r="20" spans="1:11" ht="12.75">
      <c r="A20" s="93" t="s">
        <v>90</v>
      </c>
      <c r="B20" s="103">
        <f t="shared" si="0"/>
        <v>308000</v>
      </c>
      <c r="C20" s="114">
        <v>43881</v>
      </c>
      <c r="D20" s="91" t="s">
        <v>89</v>
      </c>
      <c r="E20" s="99"/>
      <c r="F20" s="91">
        <v>308000</v>
      </c>
      <c r="G20" s="99"/>
      <c r="H20" s="91"/>
      <c r="I20" s="99"/>
      <c r="J20" s="91"/>
      <c r="K20" s="2"/>
    </row>
    <row r="21" spans="1:11" ht="12.75">
      <c r="A21" s="93" t="s">
        <v>91</v>
      </c>
      <c r="B21" s="103">
        <f t="shared" si="0"/>
        <v>160000</v>
      </c>
      <c r="C21" s="114">
        <v>43894</v>
      </c>
      <c r="D21" s="91" t="s">
        <v>92</v>
      </c>
      <c r="E21" s="99"/>
      <c r="F21" s="91">
        <v>160000</v>
      </c>
      <c r="G21" s="99"/>
      <c r="H21" s="91"/>
      <c r="I21" s="99"/>
      <c r="J21" s="91"/>
      <c r="K21" s="2"/>
    </row>
    <row r="22" spans="1:11" ht="12.75">
      <c r="A22" s="93" t="s">
        <v>63</v>
      </c>
      <c r="B22" s="103">
        <f t="shared" si="0"/>
        <v>19151</v>
      </c>
      <c r="C22" s="114">
        <v>43882</v>
      </c>
      <c r="D22" s="91" t="s">
        <v>64</v>
      </c>
      <c r="E22" s="99"/>
      <c r="F22" s="91">
        <v>19151</v>
      </c>
      <c r="G22" s="99"/>
      <c r="H22" s="91"/>
      <c r="I22" s="99"/>
      <c r="J22" s="91"/>
      <c r="K22" s="2"/>
    </row>
    <row r="23" spans="1:11" ht="12.75">
      <c r="A23" s="93" t="s">
        <v>83</v>
      </c>
      <c r="B23" s="103">
        <f t="shared" si="0"/>
        <v>10126</v>
      </c>
      <c r="C23" s="114">
        <v>43882</v>
      </c>
      <c r="D23" s="91" t="s">
        <v>65</v>
      </c>
      <c r="E23" s="99"/>
      <c r="F23" s="91">
        <v>10126</v>
      </c>
      <c r="G23" s="99"/>
      <c r="H23" s="91"/>
      <c r="I23" s="99"/>
      <c r="J23" s="91"/>
      <c r="K23" s="2"/>
    </row>
    <row r="24" spans="1:11" ht="12.75">
      <c r="A24" s="93" t="s">
        <v>101</v>
      </c>
      <c r="B24" s="103">
        <f t="shared" si="0"/>
        <v>233040</v>
      </c>
      <c r="C24" s="114">
        <v>43895</v>
      </c>
      <c r="D24" s="91" t="s">
        <v>102</v>
      </c>
      <c r="E24" s="99">
        <v>233040</v>
      </c>
      <c r="F24" s="91"/>
      <c r="G24" s="99"/>
      <c r="H24" s="91"/>
      <c r="I24" s="99"/>
      <c r="J24" s="91"/>
      <c r="K24" s="2"/>
    </row>
    <row r="25" spans="1:11" ht="12.75">
      <c r="A25" s="93" t="s">
        <v>93</v>
      </c>
      <c r="B25" s="103">
        <f t="shared" si="0"/>
        <v>169000</v>
      </c>
      <c r="C25" s="114">
        <v>43852</v>
      </c>
      <c r="D25" s="91" t="s">
        <v>57</v>
      </c>
      <c r="E25" s="99"/>
      <c r="F25" s="91">
        <v>169000</v>
      </c>
      <c r="G25" s="99"/>
      <c r="H25" s="91"/>
      <c r="I25" s="99"/>
      <c r="J25" s="91"/>
      <c r="K25" s="2"/>
    </row>
    <row r="26" spans="1:11" ht="12.75">
      <c r="A26" s="93" t="s">
        <v>66</v>
      </c>
      <c r="B26" s="103">
        <f t="shared" si="0"/>
        <v>19151</v>
      </c>
      <c r="C26" s="114">
        <v>43882</v>
      </c>
      <c r="D26" s="91" t="s">
        <v>64</v>
      </c>
      <c r="E26" s="99"/>
      <c r="F26" s="91">
        <v>19151</v>
      </c>
      <c r="G26" s="99"/>
      <c r="H26" s="91"/>
      <c r="I26" s="99"/>
      <c r="J26" s="91"/>
      <c r="K26" s="2"/>
    </row>
    <row r="27" spans="1:11" ht="12.75">
      <c r="A27" s="93" t="s">
        <v>106</v>
      </c>
      <c r="B27" s="103">
        <f t="shared" si="0"/>
        <v>530000</v>
      </c>
      <c r="C27" s="114">
        <v>43857</v>
      </c>
      <c r="D27" s="91" t="s">
        <v>107</v>
      </c>
      <c r="E27" s="99"/>
      <c r="F27" s="91">
        <v>530000</v>
      </c>
      <c r="G27" s="99"/>
      <c r="H27" s="91"/>
      <c r="I27" s="99"/>
      <c r="J27" s="91"/>
      <c r="K27" s="2"/>
    </row>
    <row r="28" spans="1:11" ht="12.75">
      <c r="A28" s="93" t="s">
        <v>50</v>
      </c>
      <c r="B28" s="103">
        <f t="shared" si="0"/>
        <v>196750</v>
      </c>
      <c r="C28" s="114">
        <v>43879</v>
      </c>
      <c r="D28" s="91" t="s">
        <v>94</v>
      </c>
      <c r="E28" s="99"/>
      <c r="F28" s="91">
        <v>196750</v>
      </c>
      <c r="G28" s="99"/>
      <c r="H28" s="91"/>
      <c r="I28" s="99"/>
      <c r="J28" s="91"/>
      <c r="K28" s="2"/>
    </row>
    <row r="29" spans="1:11" ht="12.75">
      <c r="A29" s="93" t="s">
        <v>53</v>
      </c>
      <c r="B29" s="103">
        <f t="shared" si="0"/>
        <v>368</v>
      </c>
      <c r="C29" s="114">
        <v>43740</v>
      </c>
      <c r="D29" s="91" t="s">
        <v>54</v>
      </c>
      <c r="E29" s="99"/>
      <c r="F29" s="91"/>
      <c r="G29" s="99">
        <v>368</v>
      </c>
      <c r="H29" s="91"/>
      <c r="I29" s="99"/>
      <c r="J29" s="91"/>
      <c r="K29" s="2"/>
    </row>
    <row r="30" spans="1:11" ht="12.75">
      <c r="A30" s="93" t="s">
        <v>95</v>
      </c>
      <c r="B30" s="103">
        <f t="shared" si="0"/>
        <v>130800</v>
      </c>
      <c r="C30" s="114">
        <v>43864</v>
      </c>
      <c r="D30" s="91" t="s">
        <v>96</v>
      </c>
      <c r="E30" s="99"/>
      <c r="F30" s="91">
        <v>130800</v>
      </c>
      <c r="G30" s="99"/>
      <c r="H30" s="91"/>
      <c r="I30" s="99"/>
      <c r="J30" s="91"/>
      <c r="K30" s="2"/>
    </row>
    <row r="31" spans="1:11" ht="12.75">
      <c r="A31" s="93" t="s">
        <v>67</v>
      </c>
      <c r="B31" s="103">
        <f t="shared" si="0"/>
        <v>19151</v>
      </c>
      <c r="C31" s="114">
        <v>43882</v>
      </c>
      <c r="D31" s="91" t="s">
        <v>64</v>
      </c>
      <c r="E31" s="99"/>
      <c r="F31" s="91">
        <v>19151</v>
      </c>
      <c r="G31" s="99"/>
      <c r="H31" s="91"/>
      <c r="I31" s="99"/>
      <c r="J31" s="91"/>
      <c r="K31" s="2"/>
    </row>
    <row r="32" spans="1:11" ht="12.75">
      <c r="A32" s="93" t="s">
        <v>47</v>
      </c>
      <c r="B32" s="103">
        <f t="shared" si="0"/>
        <v>120000</v>
      </c>
      <c r="C32" s="114">
        <v>43871</v>
      </c>
      <c r="D32" s="91" t="s">
        <v>100</v>
      </c>
      <c r="E32" s="99"/>
      <c r="F32" s="91">
        <v>120000</v>
      </c>
      <c r="G32" s="99"/>
      <c r="H32" s="91"/>
      <c r="I32" s="99"/>
      <c r="J32" s="91"/>
      <c r="K32" s="2"/>
    </row>
    <row r="33" spans="1:11" ht="12.75">
      <c r="A33" s="93" t="s">
        <v>70</v>
      </c>
      <c r="B33" s="103">
        <f t="shared" si="0"/>
        <v>19151</v>
      </c>
      <c r="C33" s="114">
        <v>43882</v>
      </c>
      <c r="D33" s="91" t="s">
        <v>64</v>
      </c>
      <c r="E33" s="99"/>
      <c r="F33" s="91">
        <v>19151</v>
      </c>
      <c r="G33" s="99"/>
      <c r="H33" s="91"/>
      <c r="I33" s="99"/>
      <c r="J33" s="91"/>
      <c r="K33" s="2"/>
    </row>
    <row r="34" spans="1:11" ht="12.75">
      <c r="A34" s="93" t="s">
        <v>68</v>
      </c>
      <c r="B34" s="103">
        <f t="shared" si="0"/>
        <v>14670</v>
      </c>
      <c r="C34" s="114">
        <v>43846</v>
      </c>
      <c r="D34" s="91" t="s">
        <v>69</v>
      </c>
      <c r="E34" s="99"/>
      <c r="F34" s="91">
        <v>14670</v>
      </c>
      <c r="G34" s="99"/>
      <c r="H34" s="91"/>
      <c r="I34" s="99"/>
      <c r="J34" s="91"/>
      <c r="K34" s="2"/>
    </row>
    <row r="35" spans="1:11" ht="12.75">
      <c r="A35" s="93" t="s">
        <v>71</v>
      </c>
      <c r="B35" s="103">
        <f t="shared" si="0"/>
        <v>12570</v>
      </c>
      <c r="C35" s="114">
        <v>43846</v>
      </c>
      <c r="D35" s="91" t="s">
        <v>69</v>
      </c>
      <c r="E35" s="99"/>
      <c r="F35" s="91">
        <v>12570</v>
      </c>
      <c r="G35" s="99"/>
      <c r="H35" s="91"/>
      <c r="I35" s="99"/>
      <c r="J35" s="91"/>
      <c r="K35" s="2"/>
    </row>
    <row r="36" spans="1:11" ht="12.75">
      <c r="A36" s="102" t="s">
        <v>72</v>
      </c>
      <c r="B36" s="103">
        <f t="shared" si="0"/>
        <v>15240</v>
      </c>
      <c r="C36" s="114">
        <v>43846</v>
      </c>
      <c r="D36" s="91" t="s">
        <v>69</v>
      </c>
      <c r="E36" s="99"/>
      <c r="F36" s="91">
        <v>15240</v>
      </c>
      <c r="G36" s="99"/>
      <c r="H36" s="91"/>
      <c r="I36" s="99"/>
      <c r="J36" s="91"/>
      <c r="K36" s="2"/>
    </row>
    <row r="37" spans="1:11" ht="12.75">
      <c r="A37" s="93" t="s">
        <v>103</v>
      </c>
      <c r="B37" s="103">
        <f t="shared" si="0"/>
        <v>127000</v>
      </c>
      <c r="C37" s="114">
        <v>43864</v>
      </c>
      <c r="D37" s="91" t="s">
        <v>57</v>
      </c>
      <c r="E37" s="99"/>
      <c r="F37" s="91">
        <v>127000</v>
      </c>
      <c r="G37" s="99"/>
      <c r="H37" s="91"/>
      <c r="I37" s="99"/>
      <c r="J37" s="91"/>
      <c r="K37" s="2"/>
    </row>
    <row r="38" spans="1:11" ht="12.75">
      <c r="A38" s="93" t="s">
        <v>104</v>
      </c>
      <c r="B38" s="103">
        <f t="shared" si="0"/>
        <v>127200</v>
      </c>
      <c r="C38" s="114">
        <v>43889</v>
      </c>
      <c r="D38" s="91" t="s">
        <v>105</v>
      </c>
      <c r="E38" s="99"/>
      <c r="F38" s="91">
        <v>127200</v>
      </c>
      <c r="G38" s="99"/>
      <c r="H38" s="91"/>
      <c r="I38" s="99"/>
      <c r="J38" s="91"/>
      <c r="K38" s="2"/>
    </row>
    <row r="39" spans="1:11" ht="12.75">
      <c r="A39" s="102" t="s">
        <v>73</v>
      </c>
      <c r="B39" s="103">
        <f t="shared" si="0"/>
        <v>9800</v>
      </c>
      <c r="C39" s="114">
        <v>43847</v>
      </c>
      <c r="D39" s="91" t="s">
        <v>61</v>
      </c>
      <c r="E39" s="99"/>
      <c r="F39" s="91">
        <v>9800</v>
      </c>
      <c r="G39" s="99"/>
      <c r="H39" s="91"/>
      <c r="I39" s="99"/>
      <c r="J39" s="91"/>
      <c r="K39" s="2"/>
    </row>
    <row r="40" spans="1:11" ht="12.75">
      <c r="A40" s="102" t="s">
        <v>98</v>
      </c>
      <c r="B40" s="103">
        <f t="shared" si="0"/>
        <v>409922.86</v>
      </c>
      <c r="C40" s="114">
        <v>43895</v>
      </c>
      <c r="D40" s="91" t="s">
        <v>97</v>
      </c>
      <c r="E40" s="99"/>
      <c r="F40" s="91">
        <v>409922.86</v>
      </c>
      <c r="G40" s="99"/>
      <c r="H40" s="91"/>
      <c r="I40" s="99"/>
      <c r="J40" s="91"/>
      <c r="K40" s="2"/>
    </row>
    <row r="41" spans="1:11" ht="12.75">
      <c r="A41" s="93" t="s">
        <v>109</v>
      </c>
      <c r="B41" s="103">
        <f t="shared" si="0"/>
        <v>116500</v>
      </c>
      <c r="C41" s="114">
        <v>43879</v>
      </c>
      <c r="D41" s="91" t="s">
        <v>108</v>
      </c>
      <c r="E41" s="99"/>
      <c r="F41" s="91">
        <v>116500</v>
      </c>
      <c r="G41" s="99"/>
      <c r="H41" s="91"/>
      <c r="I41" s="99"/>
      <c r="J41" s="91"/>
      <c r="K41" s="2"/>
    </row>
    <row r="42" spans="1:11" ht="12.75">
      <c r="A42" s="93" t="s">
        <v>56</v>
      </c>
      <c r="B42" s="103">
        <f t="shared" si="0"/>
        <v>986820</v>
      </c>
      <c r="C42" s="114">
        <v>43846</v>
      </c>
      <c r="D42" s="91" t="s">
        <v>87</v>
      </c>
      <c r="E42" s="99"/>
      <c r="F42" s="91">
        <f>12570+974250</f>
        <v>986820</v>
      </c>
      <c r="G42" s="99"/>
      <c r="H42" s="91"/>
      <c r="I42" s="99"/>
      <c r="J42" s="91"/>
      <c r="K42" s="2"/>
    </row>
    <row r="43" spans="1:11" ht="12.75">
      <c r="A43" s="93" t="s">
        <v>74</v>
      </c>
      <c r="B43" s="103">
        <f t="shared" si="0"/>
        <v>985050</v>
      </c>
      <c r="C43" s="114">
        <v>43846</v>
      </c>
      <c r="D43" s="91" t="s">
        <v>87</v>
      </c>
      <c r="E43" s="99"/>
      <c r="F43" s="91">
        <f>12570+972480</f>
        <v>985050</v>
      </c>
      <c r="G43" s="99"/>
      <c r="H43" s="91"/>
      <c r="I43" s="99"/>
      <c r="J43" s="91"/>
      <c r="K43" s="2"/>
    </row>
    <row r="44" spans="1:11" ht="12.75">
      <c r="A44" s="93" t="s">
        <v>75</v>
      </c>
      <c r="B44" s="103">
        <f t="shared" si="0"/>
        <v>994070</v>
      </c>
      <c r="C44" s="114">
        <v>43844</v>
      </c>
      <c r="D44" s="91" t="s">
        <v>87</v>
      </c>
      <c r="E44" s="99"/>
      <c r="F44" s="91">
        <f>12570+981500</f>
        <v>994070</v>
      </c>
      <c r="G44" s="99"/>
      <c r="H44" s="91"/>
      <c r="I44" s="99"/>
      <c r="J44" s="91"/>
      <c r="K44" s="2"/>
    </row>
    <row r="45" spans="1:11" ht="12.75">
      <c r="A45" s="93" t="s">
        <v>76</v>
      </c>
      <c r="B45" s="103">
        <f t="shared" si="0"/>
        <v>10290</v>
      </c>
      <c r="C45" s="114">
        <v>43858</v>
      </c>
      <c r="D45" s="91" t="s">
        <v>77</v>
      </c>
      <c r="E45" s="99"/>
      <c r="F45" s="91">
        <v>10290</v>
      </c>
      <c r="G45" s="99"/>
      <c r="H45" s="91"/>
      <c r="I45" s="99"/>
      <c r="J45" s="91"/>
      <c r="K45" s="2"/>
    </row>
    <row r="46" spans="1:11" ht="12.75">
      <c r="A46" s="93" t="s">
        <v>113</v>
      </c>
      <c r="B46" s="103">
        <f t="shared" si="0"/>
        <v>32000</v>
      </c>
      <c r="C46" s="114">
        <v>43873</v>
      </c>
      <c r="D46" s="91" t="s">
        <v>112</v>
      </c>
      <c r="E46" s="99"/>
      <c r="F46" s="91">
        <v>32000</v>
      </c>
      <c r="G46" s="99"/>
      <c r="H46" s="91"/>
      <c r="I46" s="99"/>
      <c r="J46" s="91"/>
      <c r="K46" s="2"/>
    </row>
    <row r="47" spans="1:11" ht="12.75">
      <c r="A47" s="93" t="s">
        <v>124</v>
      </c>
      <c r="B47" s="103">
        <f t="shared" si="0"/>
        <v>10290</v>
      </c>
      <c r="C47" s="114">
        <v>43858</v>
      </c>
      <c r="D47" s="91" t="s">
        <v>77</v>
      </c>
      <c r="E47" s="99"/>
      <c r="F47" s="91">
        <v>10290</v>
      </c>
      <c r="G47" s="99"/>
      <c r="H47" s="91"/>
      <c r="I47" s="99"/>
      <c r="J47" s="91"/>
      <c r="K47" s="2"/>
    </row>
    <row r="48" spans="1:11" ht="13.5" thickBot="1">
      <c r="A48" s="116" t="s">
        <v>110</v>
      </c>
      <c r="B48" s="112">
        <f t="shared" si="0"/>
        <v>287300</v>
      </c>
      <c r="C48" s="135">
        <v>43888</v>
      </c>
      <c r="D48" s="105" t="s">
        <v>111</v>
      </c>
      <c r="E48" s="104"/>
      <c r="F48" s="105">
        <v>287300</v>
      </c>
      <c r="G48" s="104"/>
      <c r="H48" s="105"/>
      <c r="I48" s="104"/>
      <c r="J48" s="105"/>
      <c r="K48" s="2"/>
    </row>
    <row r="49" spans="1:11" ht="12.75">
      <c r="A49" s="93" t="s">
        <v>78</v>
      </c>
      <c r="B49" s="103">
        <f t="shared" si="0"/>
        <v>12570</v>
      </c>
      <c r="C49" s="114">
        <v>43844</v>
      </c>
      <c r="D49" s="91" t="s">
        <v>69</v>
      </c>
      <c r="E49" s="99"/>
      <c r="F49" s="91">
        <v>12570</v>
      </c>
      <c r="G49" s="99"/>
      <c r="H49" s="91"/>
      <c r="I49" s="99"/>
      <c r="J49" s="91"/>
      <c r="K49" s="2"/>
    </row>
    <row r="50" spans="1:11" ht="12.75">
      <c r="A50" s="93" t="s">
        <v>99</v>
      </c>
      <c r="B50" s="103">
        <f t="shared" si="0"/>
        <v>223275</v>
      </c>
      <c r="C50" s="114">
        <v>43854</v>
      </c>
      <c r="D50" s="91" t="s">
        <v>57</v>
      </c>
      <c r="E50" s="99"/>
      <c r="F50" s="91">
        <v>223275</v>
      </c>
      <c r="G50" s="99"/>
      <c r="H50" s="91"/>
      <c r="I50" s="99"/>
      <c r="J50" s="91"/>
      <c r="K50" s="2"/>
    </row>
    <row r="51" spans="1:11" ht="12.75">
      <c r="A51" s="93" t="s">
        <v>79</v>
      </c>
      <c r="B51" s="103">
        <f t="shared" si="0"/>
        <v>15240</v>
      </c>
      <c r="C51" s="114">
        <v>43846</v>
      </c>
      <c r="D51" s="91" t="s">
        <v>69</v>
      </c>
      <c r="E51" s="99"/>
      <c r="F51" s="91">
        <v>15240</v>
      </c>
      <c r="G51" s="99"/>
      <c r="H51" s="91"/>
      <c r="I51" s="99"/>
      <c r="J51" s="91"/>
      <c r="K51" s="2"/>
    </row>
    <row r="52" spans="1:11" ht="12.75">
      <c r="A52" s="93" t="s">
        <v>114</v>
      </c>
      <c r="B52" s="103">
        <f t="shared" si="0"/>
        <v>50000</v>
      </c>
      <c r="C52" s="114">
        <v>43900</v>
      </c>
      <c r="D52" s="91" t="s">
        <v>115</v>
      </c>
      <c r="E52" s="99">
        <v>50000</v>
      </c>
      <c r="F52" s="91"/>
      <c r="G52" s="99"/>
      <c r="H52" s="91"/>
      <c r="I52" s="99"/>
      <c r="J52" s="91"/>
      <c r="K52" s="2"/>
    </row>
    <row r="53" spans="1:11" ht="12.75">
      <c r="A53" s="93" t="s">
        <v>80</v>
      </c>
      <c r="B53" s="103">
        <f t="shared" si="0"/>
        <v>29462</v>
      </c>
      <c r="C53" s="114">
        <v>43867</v>
      </c>
      <c r="D53" s="91" t="s">
        <v>65</v>
      </c>
      <c r="E53" s="99"/>
      <c r="F53" s="91">
        <v>29462</v>
      </c>
      <c r="G53" s="99"/>
      <c r="H53" s="91"/>
      <c r="I53" s="99"/>
      <c r="J53" s="91"/>
      <c r="K53" s="2"/>
    </row>
    <row r="54" spans="1:11" ht="12.75">
      <c r="A54" s="93" t="s">
        <v>116</v>
      </c>
      <c r="B54" s="103">
        <f t="shared" si="0"/>
        <v>238000</v>
      </c>
      <c r="C54" s="114">
        <v>43857</v>
      </c>
      <c r="D54" s="91" t="s">
        <v>57</v>
      </c>
      <c r="E54" s="99"/>
      <c r="F54" s="91">
        <v>238000</v>
      </c>
      <c r="G54" s="99"/>
      <c r="H54" s="91"/>
      <c r="I54" s="99"/>
      <c r="J54" s="91"/>
      <c r="K54" s="2"/>
    </row>
    <row r="55" spans="1:11" ht="12.75">
      <c r="A55" s="93" t="s">
        <v>117</v>
      </c>
      <c r="B55" s="103">
        <f t="shared" si="0"/>
        <v>31000</v>
      </c>
      <c r="C55" s="114">
        <v>43893</v>
      </c>
      <c r="D55" s="91" t="s">
        <v>118</v>
      </c>
      <c r="E55" s="99">
        <v>31000</v>
      </c>
      <c r="F55" s="91"/>
      <c r="G55" s="99"/>
      <c r="H55" s="91"/>
      <c r="I55" s="99"/>
      <c r="J55" s="91"/>
      <c r="K55" s="2"/>
    </row>
    <row r="56" spans="1:11" ht="12.75">
      <c r="A56" s="93" t="s">
        <v>126</v>
      </c>
      <c r="B56" s="103">
        <f t="shared" si="0"/>
        <v>100000</v>
      </c>
      <c r="C56" s="114">
        <v>43906</v>
      </c>
      <c r="D56" s="91" t="s">
        <v>125</v>
      </c>
      <c r="E56" s="99">
        <v>100000</v>
      </c>
      <c r="F56" s="91"/>
      <c r="G56" s="99"/>
      <c r="H56" s="91"/>
      <c r="I56" s="99"/>
      <c r="J56" s="91"/>
      <c r="K56" s="2"/>
    </row>
    <row r="57" spans="1:11" ht="12.75">
      <c r="A57" s="93" t="s">
        <v>119</v>
      </c>
      <c r="B57" s="103">
        <f t="shared" si="0"/>
        <v>13285</v>
      </c>
      <c r="C57" s="114">
        <v>43864</v>
      </c>
      <c r="D57" s="91" t="s">
        <v>120</v>
      </c>
      <c r="E57" s="99"/>
      <c r="F57" s="91">
        <v>13285</v>
      </c>
      <c r="G57" s="99"/>
      <c r="H57" s="91"/>
      <c r="I57" s="99"/>
      <c r="J57" s="91"/>
      <c r="K57" s="2"/>
    </row>
    <row r="58" spans="1:11" ht="12.75">
      <c r="A58" s="93"/>
      <c r="B58" s="103"/>
      <c r="C58" s="114"/>
      <c r="D58" s="91"/>
      <c r="E58" s="99"/>
      <c r="F58" s="91"/>
      <c r="G58" s="99"/>
      <c r="H58" s="91"/>
      <c r="I58" s="99"/>
      <c r="J58" s="91"/>
      <c r="K58" s="2"/>
    </row>
    <row r="59" spans="1:10" ht="13.5" thickBot="1">
      <c r="A59" s="116"/>
      <c r="B59" s="112"/>
      <c r="C59" s="114"/>
      <c r="D59" s="91"/>
      <c r="E59" s="99"/>
      <c r="F59" s="91"/>
      <c r="G59" s="104"/>
      <c r="H59" s="105"/>
      <c r="I59" s="104"/>
      <c r="J59" s="105"/>
    </row>
    <row r="60" spans="1:10" ht="13.5" thickBot="1">
      <c r="A60" s="106" t="s">
        <v>7</v>
      </c>
      <c r="B60" s="107">
        <f>+E60+F60+G60+I60+J60+H60</f>
        <v>7428518.66</v>
      </c>
      <c r="C60" s="108"/>
      <c r="D60" s="109"/>
      <c r="E60" s="110">
        <f aca="true" t="shared" si="1" ref="E60:J60">SUM(E12:E59)</f>
        <v>458040</v>
      </c>
      <c r="F60" s="111">
        <f t="shared" si="1"/>
        <v>6970110.66</v>
      </c>
      <c r="G60" s="110">
        <f t="shared" si="1"/>
        <v>368</v>
      </c>
      <c r="H60" s="111">
        <f t="shared" si="1"/>
        <v>0</v>
      </c>
      <c r="I60" s="111">
        <f t="shared" si="1"/>
        <v>0</v>
      </c>
      <c r="J60" s="110">
        <f t="shared" si="1"/>
        <v>0</v>
      </c>
    </row>
    <row r="61" spans="1:10" ht="12.75">
      <c r="A61" s="68"/>
      <c r="B61" s="42"/>
      <c r="C61" s="43"/>
      <c r="D61" s="3"/>
      <c r="E61" s="44"/>
      <c r="F61" s="44"/>
      <c r="G61" s="44"/>
      <c r="H61" s="44"/>
      <c r="I61" s="44"/>
      <c r="J61" s="40"/>
    </row>
    <row r="62" spans="1:10" ht="12.75">
      <c r="A62" s="8" t="s">
        <v>32</v>
      </c>
      <c r="B62" s="41"/>
      <c r="J62" s="46"/>
    </row>
    <row r="63" spans="1:10" ht="12.75">
      <c r="A63" s="45"/>
      <c r="G63" s="2"/>
      <c r="H63" s="2"/>
      <c r="I63" s="2"/>
      <c r="J63" s="7"/>
    </row>
    <row r="64" spans="1:10" ht="12.75">
      <c r="A64" s="45"/>
      <c r="B64" s="67"/>
      <c r="G64" s="2"/>
      <c r="H64" s="2"/>
      <c r="I64" s="2"/>
      <c r="J64" s="7"/>
    </row>
    <row r="65" spans="1:10" ht="12.75">
      <c r="A65" s="64" t="s">
        <v>8</v>
      </c>
      <c r="B65" s="113"/>
      <c r="C65" s="14"/>
      <c r="F65" s="146" t="s">
        <v>51</v>
      </c>
      <c r="G65" s="146"/>
      <c r="H65" s="2"/>
      <c r="I65" s="14"/>
      <c r="J65" s="15"/>
    </row>
    <row r="66" spans="1:10" ht="13.5" thickBot="1">
      <c r="A66" s="65" t="s">
        <v>9</v>
      </c>
      <c r="B66" s="17"/>
      <c r="C66" s="17"/>
      <c r="D66" s="47"/>
      <c r="E66" s="48"/>
      <c r="F66" s="145" t="s">
        <v>52</v>
      </c>
      <c r="G66" s="145"/>
      <c r="H66" s="9"/>
      <c r="I66" s="17"/>
      <c r="J66" s="18"/>
    </row>
    <row r="67" spans="1:10" ht="13.5" hidden="1" thickBot="1">
      <c r="A67" s="17"/>
      <c r="B67" s="17"/>
      <c r="C67" s="17"/>
      <c r="D67" s="47"/>
      <c r="E67" s="48"/>
      <c r="F67" s="48"/>
      <c r="G67" s="9"/>
      <c r="H67" s="9"/>
      <c r="I67" s="17"/>
      <c r="J67" s="18"/>
    </row>
    <row r="72" ht="12.75">
      <c r="B72" s="67"/>
    </row>
  </sheetData>
  <sheetProtection password="CF0F" sheet="1" objects="1" scenarios="1" selectLockedCells="1" selectUnlockedCells="1"/>
  <mergeCells count="6">
    <mergeCell ref="A2:J2"/>
    <mergeCell ref="A3:J3"/>
    <mergeCell ref="E8:J8"/>
    <mergeCell ref="H9:J9"/>
    <mergeCell ref="F66:G66"/>
    <mergeCell ref="F65:G65"/>
  </mergeCells>
  <printOptions horizontalCentered="1"/>
  <pageMargins left="0.1968503937007874" right="0.1968503937007874" top="0.31496062992125984" bottom="0.66" header="0.5118110236220472" footer="0.58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0.57421875" style="0" customWidth="1"/>
    <col min="4" max="4" width="35.28125" style="0" customWidth="1"/>
    <col min="5" max="5" width="14.140625" style="0" customWidth="1"/>
    <col min="6" max="6" width="12.57421875" style="0" customWidth="1"/>
    <col min="7" max="7" width="9.57421875" style="0" customWidth="1"/>
    <col min="8" max="8" width="11.140625" style="0" customWidth="1"/>
    <col min="9" max="9" width="9.8515625" style="0" customWidth="1"/>
    <col min="10" max="10" width="13.8515625" style="0" customWidth="1"/>
  </cols>
  <sheetData>
    <row r="1" spans="1:10" ht="13.5" thickBot="1">
      <c r="A1" s="49" t="s">
        <v>31</v>
      </c>
      <c r="C1" s="32"/>
      <c r="E1" s="10"/>
      <c r="F1" s="10"/>
      <c r="G1" s="10"/>
      <c r="H1" s="10"/>
      <c r="I1" s="10"/>
      <c r="J1" s="10"/>
    </row>
    <row r="2" spans="1:10" ht="15.75">
      <c r="A2" s="136" t="s">
        <v>30</v>
      </c>
      <c r="B2" s="137"/>
      <c r="C2" s="137"/>
      <c r="D2" s="137"/>
      <c r="E2" s="137"/>
      <c r="F2" s="137"/>
      <c r="G2" s="137"/>
      <c r="H2" s="137"/>
      <c r="I2" s="137"/>
      <c r="J2" s="138"/>
    </row>
    <row r="3" spans="1:10" ht="15">
      <c r="A3" s="139" t="s">
        <v>55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2.75">
      <c r="A4" s="45"/>
      <c r="J4" s="60"/>
    </row>
    <row r="5" spans="1:10" ht="15">
      <c r="A5" s="50" t="s">
        <v>10</v>
      </c>
      <c r="B5" s="51"/>
      <c r="C5" s="51"/>
      <c r="D5" s="51"/>
      <c r="E5" s="61"/>
      <c r="F5" s="62"/>
      <c r="I5" s="61" t="s">
        <v>18</v>
      </c>
      <c r="J5" s="63"/>
    </row>
    <row r="6" spans="1:10" ht="15">
      <c r="A6" s="50" t="s">
        <v>11</v>
      </c>
      <c r="B6" s="56"/>
      <c r="C6" s="56"/>
      <c r="D6" s="56"/>
      <c r="E6" s="61"/>
      <c r="F6" s="56"/>
      <c r="I6" s="61"/>
      <c r="J6" s="63"/>
    </row>
    <row r="7" spans="1:10" ht="15.75" thickBot="1">
      <c r="A7" s="50"/>
      <c r="B7" s="56"/>
      <c r="C7" s="56"/>
      <c r="D7" s="56"/>
      <c r="E7" s="61"/>
      <c r="F7" s="56"/>
      <c r="I7" s="61"/>
      <c r="J7" s="63"/>
    </row>
    <row r="8" spans="1:10" ht="15.75" thickBot="1">
      <c r="A8" s="12"/>
      <c r="B8" s="28"/>
      <c r="C8" s="28"/>
      <c r="D8" s="28"/>
      <c r="E8" s="149" t="s">
        <v>28</v>
      </c>
      <c r="F8" s="150"/>
      <c r="G8" s="150"/>
      <c r="H8" s="150"/>
      <c r="I8" s="150"/>
      <c r="J8" s="151"/>
    </row>
    <row r="9" spans="1:10" ht="13.5" thickBot="1">
      <c r="A9" s="26" t="s">
        <v>0</v>
      </c>
      <c r="B9" s="29" t="s">
        <v>1</v>
      </c>
      <c r="C9" s="29" t="s">
        <v>15</v>
      </c>
      <c r="D9" s="29"/>
      <c r="E9" s="147" t="s">
        <v>2</v>
      </c>
      <c r="F9" s="148"/>
      <c r="G9" s="148"/>
      <c r="H9" s="149" t="s">
        <v>12</v>
      </c>
      <c r="I9" s="150"/>
      <c r="J9" s="151"/>
    </row>
    <row r="10" spans="1:10" ht="13.5" thickBot="1">
      <c r="A10" s="27" t="s">
        <v>3</v>
      </c>
      <c r="B10" s="4"/>
      <c r="C10" s="21" t="s">
        <v>16</v>
      </c>
      <c r="D10" s="21" t="s">
        <v>17</v>
      </c>
      <c r="E10" s="22" t="s">
        <v>4</v>
      </c>
      <c r="F10" s="88" t="s">
        <v>5</v>
      </c>
      <c r="G10" s="87" t="s">
        <v>6</v>
      </c>
      <c r="H10" s="71" t="s">
        <v>25</v>
      </c>
      <c r="I10" s="71" t="s">
        <v>26</v>
      </c>
      <c r="J10" s="71" t="s">
        <v>27</v>
      </c>
    </row>
    <row r="11" spans="1:10" ht="12.75">
      <c r="A11" s="5"/>
      <c r="B11" s="6"/>
      <c r="C11" s="5"/>
      <c r="D11" s="6"/>
      <c r="E11" s="3"/>
      <c r="F11" s="89"/>
      <c r="G11" s="3"/>
      <c r="H11" s="6"/>
      <c r="I11" s="6"/>
      <c r="J11" s="6"/>
    </row>
    <row r="12" spans="1:10" ht="12.75">
      <c r="A12" s="93" t="s">
        <v>48</v>
      </c>
      <c r="B12" s="91">
        <f>SUM(E12:J12)</f>
        <v>75000</v>
      </c>
      <c r="C12" s="94">
        <v>43838</v>
      </c>
      <c r="D12" s="91" t="s">
        <v>49</v>
      </c>
      <c r="E12" s="99"/>
      <c r="F12" s="95">
        <v>75000</v>
      </c>
      <c r="G12" s="99"/>
      <c r="H12" s="91"/>
      <c r="I12" s="91"/>
      <c r="J12" s="91"/>
    </row>
    <row r="13" spans="1:10" ht="12.75">
      <c r="A13" s="90" t="s">
        <v>121</v>
      </c>
      <c r="B13" s="91">
        <f>SUM(E13:J13)</f>
        <v>524726.88</v>
      </c>
      <c r="C13" s="100">
        <v>43917</v>
      </c>
      <c r="D13" s="92" t="s">
        <v>123</v>
      </c>
      <c r="E13" s="99">
        <v>524726.88</v>
      </c>
      <c r="F13" s="95"/>
      <c r="G13" s="99"/>
      <c r="H13" s="91"/>
      <c r="I13" s="91"/>
      <c r="J13" s="91"/>
    </row>
    <row r="14" spans="1:10" ht="12.75">
      <c r="A14" s="93" t="s">
        <v>122</v>
      </c>
      <c r="B14" s="91">
        <f>SUM(E14:J14)</f>
        <v>545000</v>
      </c>
      <c r="C14" s="94">
        <v>43917</v>
      </c>
      <c r="D14" s="92" t="s">
        <v>123</v>
      </c>
      <c r="E14" s="97">
        <v>545000</v>
      </c>
      <c r="F14" s="98"/>
      <c r="G14" s="99"/>
      <c r="H14" s="91"/>
      <c r="I14" s="91"/>
      <c r="J14" s="91"/>
    </row>
    <row r="15" spans="1:10" ht="12.75">
      <c r="A15" s="93"/>
      <c r="B15" s="91"/>
      <c r="C15" s="94"/>
      <c r="D15" s="91"/>
      <c r="E15" s="97"/>
      <c r="F15" s="98"/>
      <c r="G15" s="99"/>
      <c r="H15" s="91"/>
      <c r="I15" s="91"/>
      <c r="J15" s="91"/>
    </row>
    <row r="16" spans="1:10" ht="13.5" thickBot="1">
      <c r="A16" s="93"/>
      <c r="B16" s="105"/>
      <c r="C16" s="99"/>
      <c r="D16" s="105"/>
      <c r="E16" s="124"/>
      <c r="F16" s="125"/>
      <c r="G16" s="97"/>
      <c r="H16" s="101"/>
      <c r="I16" s="105"/>
      <c r="J16" s="105"/>
    </row>
    <row r="17" spans="1:10" ht="13.5" thickBot="1">
      <c r="A17" s="126" t="s">
        <v>7</v>
      </c>
      <c r="B17" s="110">
        <f>SUM(B11:B16)</f>
        <v>1144726.88</v>
      </c>
      <c r="C17" s="109"/>
      <c r="D17" s="127"/>
      <c r="E17" s="104">
        <f>SUM(E11:E16)</f>
        <v>1069726.88</v>
      </c>
      <c r="F17" s="104">
        <f>SUM(F11:F16)</f>
        <v>75000</v>
      </c>
      <c r="G17" s="128">
        <f>SUM(G11:G16)</f>
        <v>0</v>
      </c>
      <c r="H17" s="110"/>
      <c r="I17" s="110">
        <f>SUM(I11:I16)</f>
        <v>0</v>
      </c>
      <c r="J17" s="129">
        <f>SUM(J11:J16)</f>
        <v>0</v>
      </c>
    </row>
    <row r="18" spans="1:10" ht="12.75">
      <c r="A18" s="8"/>
      <c r="B18" s="2"/>
      <c r="C18" s="2"/>
      <c r="D18" s="2"/>
      <c r="E18" s="2"/>
      <c r="F18" s="2"/>
      <c r="G18" s="2"/>
      <c r="H18" s="2"/>
      <c r="I18" s="2"/>
      <c r="J18" s="7"/>
    </row>
    <row r="19" spans="1:10" ht="12.75">
      <c r="A19" s="8" t="s">
        <v>32</v>
      </c>
      <c r="B19" s="41"/>
      <c r="C19" s="32"/>
      <c r="E19" s="10"/>
      <c r="F19" s="10"/>
      <c r="G19" s="10"/>
      <c r="H19" s="10"/>
      <c r="I19" s="10"/>
      <c r="J19" s="46"/>
    </row>
    <row r="20" spans="1:10" ht="12.75">
      <c r="A20" s="45"/>
      <c r="C20" s="32"/>
      <c r="E20" s="10"/>
      <c r="F20" s="10"/>
      <c r="G20" s="13"/>
      <c r="H20" s="13"/>
      <c r="I20" s="2"/>
      <c r="J20" s="7"/>
    </row>
    <row r="21" spans="1:10" ht="12.75">
      <c r="A21" s="45"/>
      <c r="C21" s="32"/>
      <c r="E21" s="10"/>
      <c r="F21" s="10"/>
      <c r="G21" s="2"/>
      <c r="H21" s="2"/>
      <c r="I21" s="2"/>
      <c r="J21" s="7"/>
    </row>
    <row r="22" spans="1:10" ht="12.75">
      <c r="A22" s="45"/>
      <c r="C22" s="32"/>
      <c r="E22" s="10"/>
      <c r="F22" s="10"/>
      <c r="G22" s="2"/>
      <c r="H22" s="2"/>
      <c r="I22" s="2"/>
      <c r="J22" s="7"/>
    </row>
    <row r="23" spans="1:10" ht="12.75">
      <c r="A23" s="45"/>
      <c r="B23" s="14"/>
      <c r="C23" s="14"/>
      <c r="E23" s="10"/>
      <c r="F23" s="152"/>
      <c r="G23" s="152"/>
      <c r="H23" s="2"/>
      <c r="I23" s="14"/>
      <c r="J23" s="15"/>
    </row>
    <row r="24" spans="1:10" s="77" customFormat="1" ht="19.5" customHeight="1">
      <c r="A24" s="64" t="s">
        <v>8</v>
      </c>
      <c r="B24" s="76"/>
      <c r="C24" s="76"/>
      <c r="E24" s="78"/>
      <c r="F24" s="146" t="s">
        <v>51</v>
      </c>
      <c r="G24" s="146"/>
      <c r="I24" s="76"/>
      <c r="J24" s="79"/>
    </row>
    <row r="25" spans="1:10" ht="13.5" thickBot="1">
      <c r="A25" s="65" t="s">
        <v>9</v>
      </c>
      <c r="B25" s="17"/>
      <c r="C25" s="17"/>
      <c r="D25" s="47"/>
      <c r="E25" s="48"/>
      <c r="F25" s="145" t="s">
        <v>52</v>
      </c>
      <c r="G25" s="145"/>
      <c r="H25" s="9"/>
      <c r="I25" s="17"/>
      <c r="J25" s="18"/>
    </row>
  </sheetData>
  <sheetProtection password="CF0F" sheet="1" objects="1" scenarios="1" selectLockedCells="1" selectUnlockedCells="1"/>
  <mergeCells count="8">
    <mergeCell ref="F25:G25"/>
    <mergeCell ref="F24:G24"/>
    <mergeCell ref="A2:J2"/>
    <mergeCell ref="A3:J3"/>
    <mergeCell ref="E9:G9"/>
    <mergeCell ref="H9:J9"/>
    <mergeCell ref="E8:J8"/>
    <mergeCell ref="F23:G23"/>
  </mergeCells>
  <printOptions/>
  <pageMargins left="0.7" right="0.7" top="0.75" bottom="0.75" header="0.3" footer="0.3"/>
  <pageSetup fitToHeight="1" fitToWidth="1" horizontalDpi="600" verticalDpi="600" orientation="landscape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28.7109375" style="0" customWidth="1"/>
    <col min="2" max="2" width="14.140625" style="10" customWidth="1"/>
    <col min="3" max="3" width="11.140625" style="0" customWidth="1"/>
    <col min="4" max="4" width="25.7109375" style="0" customWidth="1"/>
    <col min="5" max="5" width="12.57421875" style="0" customWidth="1"/>
    <col min="6" max="7" width="10.421875" style="0" customWidth="1"/>
    <col min="8" max="8" width="8.7109375" style="0" customWidth="1"/>
    <col min="9" max="9" width="9.421875" style="0" customWidth="1"/>
    <col min="10" max="10" width="14.00390625" style="0" customWidth="1"/>
  </cols>
  <sheetData>
    <row r="1" spans="1:10" ht="14.25" thickBot="1">
      <c r="A1" s="82" t="s">
        <v>31</v>
      </c>
      <c r="B1"/>
      <c r="C1" s="32"/>
      <c r="E1" s="10"/>
      <c r="F1" s="10"/>
      <c r="G1" s="10"/>
      <c r="H1" s="10"/>
      <c r="I1" s="10"/>
      <c r="J1" s="10"/>
    </row>
    <row r="2" spans="1:10" ht="15.75">
      <c r="A2" s="136" t="s">
        <v>30</v>
      </c>
      <c r="B2" s="137"/>
      <c r="C2" s="137"/>
      <c r="D2" s="137"/>
      <c r="E2" s="137"/>
      <c r="F2" s="137"/>
      <c r="G2" s="137"/>
      <c r="H2" s="137"/>
      <c r="I2" s="137"/>
      <c r="J2" s="138"/>
    </row>
    <row r="3" spans="1:10" ht="15">
      <c r="A3" s="139" t="s">
        <v>55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2.75">
      <c r="A4" s="45"/>
      <c r="J4" s="60"/>
    </row>
    <row r="5" spans="1:10" ht="15">
      <c r="A5" s="50" t="s">
        <v>10</v>
      </c>
      <c r="B5" s="66"/>
      <c r="C5" s="51"/>
      <c r="D5" s="51"/>
      <c r="E5" s="61"/>
      <c r="F5" s="62"/>
      <c r="I5" s="61" t="s">
        <v>19</v>
      </c>
      <c r="J5" s="63"/>
    </row>
    <row r="6" spans="1:10" ht="15">
      <c r="A6" s="50" t="s">
        <v>11</v>
      </c>
      <c r="B6" s="58"/>
      <c r="C6" s="56"/>
      <c r="D6" s="56"/>
      <c r="E6" s="61"/>
      <c r="F6" s="56"/>
      <c r="I6" s="51" t="s">
        <v>20</v>
      </c>
      <c r="J6" s="63"/>
    </row>
    <row r="7" spans="1:10" ht="6.75" customHeight="1" thickBot="1">
      <c r="A7" s="50"/>
      <c r="B7" s="58"/>
      <c r="C7" s="56"/>
      <c r="D7" s="56"/>
      <c r="E7" s="61"/>
      <c r="F7" s="56"/>
      <c r="I7" s="51"/>
      <c r="J7" s="63"/>
    </row>
    <row r="8" spans="1:10" ht="15.75" thickBot="1">
      <c r="A8" s="12"/>
      <c r="B8" s="31"/>
      <c r="C8" s="28"/>
      <c r="D8" s="28"/>
      <c r="E8" s="149" t="s">
        <v>28</v>
      </c>
      <c r="F8" s="150"/>
      <c r="G8" s="150"/>
      <c r="H8" s="150"/>
      <c r="I8" s="150"/>
      <c r="J8" s="151"/>
    </row>
    <row r="9" spans="1:10" ht="13.5" thickBot="1">
      <c r="A9" s="26" t="s">
        <v>0</v>
      </c>
      <c r="B9" s="30" t="s">
        <v>1</v>
      </c>
      <c r="C9" s="29" t="s">
        <v>15</v>
      </c>
      <c r="D9" s="29"/>
      <c r="E9" s="23"/>
      <c r="F9" s="25" t="s">
        <v>2</v>
      </c>
      <c r="G9" s="24"/>
      <c r="H9" s="149" t="s">
        <v>12</v>
      </c>
      <c r="I9" s="150"/>
      <c r="J9" s="151"/>
    </row>
    <row r="10" spans="1:10" ht="13.5" thickBot="1">
      <c r="A10" s="27" t="s">
        <v>3</v>
      </c>
      <c r="B10" s="20"/>
      <c r="C10" s="21" t="s">
        <v>16</v>
      </c>
      <c r="D10" s="21" t="s">
        <v>17</v>
      </c>
      <c r="E10" s="84" t="s">
        <v>4</v>
      </c>
      <c r="F10" s="85" t="s">
        <v>5</v>
      </c>
      <c r="G10" s="86" t="s">
        <v>6</v>
      </c>
      <c r="H10" s="85" t="s">
        <v>25</v>
      </c>
      <c r="I10" s="85" t="s">
        <v>26</v>
      </c>
      <c r="J10" s="85" t="s">
        <v>27</v>
      </c>
    </row>
    <row r="11" spans="1:10" ht="12.75">
      <c r="A11" s="5"/>
      <c r="B11" s="19"/>
      <c r="C11" s="5"/>
      <c r="D11" s="6"/>
      <c r="E11" s="3"/>
      <c r="F11" s="6"/>
      <c r="G11" s="3"/>
      <c r="H11" s="6"/>
      <c r="I11" s="6"/>
      <c r="J11" s="6"/>
    </row>
    <row r="12" spans="1:10" ht="12.75">
      <c r="A12" s="93" t="s">
        <v>33</v>
      </c>
      <c r="B12" s="91">
        <f aca="true" t="shared" si="0" ref="B12:B24">+E12+F12+G12+I12+J12</f>
        <v>525</v>
      </c>
      <c r="C12" s="96">
        <v>38929</v>
      </c>
      <c r="D12" s="91" t="s">
        <v>22</v>
      </c>
      <c r="E12" s="97"/>
      <c r="F12" s="91"/>
      <c r="G12" s="99"/>
      <c r="H12" s="91"/>
      <c r="I12" s="91"/>
      <c r="J12" s="91">
        <v>525</v>
      </c>
    </row>
    <row r="13" spans="1:10" ht="12.75">
      <c r="A13" s="93" t="s">
        <v>34</v>
      </c>
      <c r="B13" s="91">
        <f t="shared" si="0"/>
        <v>4223.7</v>
      </c>
      <c r="C13" s="96">
        <v>38960</v>
      </c>
      <c r="D13" s="91" t="s">
        <v>21</v>
      </c>
      <c r="E13" s="99"/>
      <c r="F13" s="91"/>
      <c r="G13" s="97"/>
      <c r="H13" s="101"/>
      <c r="I13" s="91"/>
      <c r="J13" s="91">
        <v>4223.7</v>
      </c>
    </row>
    <row r="14" spans="1:10" ht="12.75">
      <c r="A14" s="93" t="s">
        <v>35</v>
      </c>
      <c r="B14" s="91">
        <f t="shared" si="0"/>
        <v>154</v>
      </c>
      <c r="C14" s="96">
        <v>38960</v>
      </c>
      <c r="D14" s="91" t="s">
        <v>21</v>
      </c>
      <c r="E14" s="99"/>
      <c r="F14" s="91"/>
      <c r="G14" s="97"/>
      <c r="H14" s="101"/>
      <c r="I14" s="91"/>
      <c r="J14" s="91">
        <v>154</v>
      </c>
    </row>
    <row r="15" spans="1:10" ht="12.75">
      <c r="A15" s="93" t="s">
        <v>36</v>
      </c>
      <c r="B15" s="91">
        <f t="shared" si="0"/>
        <v>187.68</v>
      </c>
      <c r="C15" s="96">
        <v>38929</v>
      </c>
      <c r="D15" s="91" t="s">
        <v>22</v>
      </c>
      <c r="E15" s="97"/>
      <c r="F15" s="91"/>
      <c r="G15" s="99"/>
      <c r="H15" s="91"/>
      <c r="I15" s="91"/>
      <c r="J15" s="91">
        <v>187.68</v>
      </c>
    </row>
    <row r="16" spans="1:10" ht="12.75">
      <c r="A16" s="93" t="s">
        <v>37</v>
      </c>
      <c r="B16" s="91">
        <f t="shared" si="0"/>
        <v>2188</v>
      </c>
      <c r="C16" s="96">
        <v>39325</v>
      </c>
      <c r="D16" s="91" t="s">
        <v>23</v>
      </c>
      <c r="E16" s="97"/>
      <c r="F16" s="91"/>
      <c r="G16" s="99"/>
      <c r="H16" s="91"/>
      <c r="I16" s="91"/>
      <c r="J16" s="91">
        <v>2188</v>
      </c>
    </row>
    <row r="17" spans="1:10" ht="12.75">
      <c r="A17" s="93" t="s">
        <v>38</v>
      </c>
      <c r="B17" s="91">
        <f t="shared" si="0"/>
        <v>926</v>
      </c>
      <c r="C17" s="96">
        <v>38960</v>
      </c>
      <c r="D17" s="91" t="s">
        <v>21</v>
      </c>
      <c r="E17" s="97"/>
      <c r="F17" s="91"/>
      <c r="G17" s="99"/>
      <c r="H17" s="91"/>
      <c r="I17" s="91"/>
      <c r="J17" s="91">
        <v>926</v>
      </c>
    </row>
    <row r="18" spans="1:10" ht="12.75">
      <c r="A18" s="93" t="s">
        <v>39</v>
      </c>
      <c r="B18" s="91">
        <f t="shared" si="0"/>
        <v>3684</v>
      </c>
      <c r="C18" s="96">
        <v>40900</v>
      </c>
      <c r="D18" s="91" t="s">
        <v>24</v>
      </c>
      <c r="E18" s="97"/>
      <c r="F18" s="91"/>
      <c r="G18" s="99"/>
      <c r="H18" s="91"/>
      <c r="I18" s="91"/>
      <c r="J18" s="91">
        <v>3684</v>
      </c>
    </row>
    <row r="19" spans="1:10" ht="12.75">
      <c r="A19" s="93" t="s">
        <v>40</v>
      </c>
      <c r="B19" s="91">
        <f t="shared" si="0"/>
        <v>5849.23</v>
      </c>
      <c r="C19" s="96">
        <v>38929</v>
      </c>
      <c r="D19" s="91" t="s">
        <v>22</v>
      </c>
      <c r="E19" s="97"/>
      <c r="F19" s="91"/>
      <c r="G19" s="99"/>
      <c r="H19" s="91"/>
      <c r="I19" s="91"/>
      <c r="J19" s="91">
        <v>5849.23</v>
      </c>
    </row>
    <row r="20" spans="1:10" ht="12.75">
      <c r="A20" s="93" t="s">
        <v>41</v>
      </c>
      <c r="B20" s="91">
        <f t="shared" si="0"/>
        <v>31043.14</v>
      </c>
      <c r="C20" s="96">
        <v>38929</v>
      </c>
      <c r="D20" s="91" t="s">
        <v>22</v>
      </c>
      <c r="E20" s="97"/>
      <c r="F20" s="91"/>
      <c r="G20" s="99"/>
      <c r="H20" s="91"/>
      <c r="I20" s="91"/>
      <c r="J20" s="91">
        <v>31043.14</v>
      </c>
    </row>
    <row r="21" spans="1:10" ht="12.75">
      <c r="A21" s="93" t="s">
        <v>42</v>
      </c>
      <c r="B21" s="91">
        <f t="shared" si="0"/>
        <v>100</v>
      </c>
      <c r="C21" s="96">
        <v>38929</v>
      </c>
      <c r="D21" s="91" t="s">
        <v>22</v>
      </c>
      <c r="E21" s="97"/>
      <c r="F21" s="91"/>
      <c r="G21" s="99"/>
      <c r="H21" s="91"/>
      <c r="I21" s="91"/>
      <c r="J21" s="91">
        <v>100</v>
      </c>
    </row>
    <row r="22" spans="1:10" ht="12.75">
      <c r="A22" s="93" t="s">
        <v>43</v>
      </c>
      <c r="B22" s="91">
        <f t="shared" si="0"/>
        <v>120</v>
      </c>
      <c r="C22" s="96">
        <v>38960</v>
      </c>
      <c r="D22" s="91" t="s">
        <v>21</v>
      </c>
      <c r="E22" s="97"/>
      <c r="F22" s="91"/>
      <c r="G22" s="99"/>
      <c r="H22" s="91"/>
      <c r="I22" s="91"/>
      <c r="J22" s="91">
        <v>120</v>
      </c>
    </row>
    <row r="23" spans="1:10" ht="12.75">
      <c r="A23" s="93" t="s">
        <v>44</v>
      </c>
      <c r="B23" s="91">
        <f t="shared" si="0"/>
        <v>2146.39</v>
      </c>
      <c r="C23" s="96">
        <v>38929</v>
      </c>
      <c r="D23" s="91" t="s">
        <v>22</v>
      </c>
      <c r="E23" s="99"/>
      <c r="F23" s="91"/>
      <c r="G23" s="97"/>
      <c r="H23" s="101"/>
      <c r="I23" s="91"/>
      <c r="J23" s="91">
        <v>2146.39</v>
      </c>
    </row>
    <row r="24" spans="1:10" ht="12.75">
      <c r="A24" s="93" t="s">
        <v>45</v>
      </c>
      <c r="B24" s="91">
        <f t="shared" si="0"/>
        <v>2500</v>
      </c>
      <c r="C24" s="96">
        <v>38929</v>
      </c>
      <c r="D24" s="91" t="s">
        <v>21</v>
      </c>
      <c r="E24" s="97"/>
      <c r="F24" s="91"/>
      <c r="G24" s="99"/>
      <c r="H24" s="91"/>
      <c r="I24" s="91"/>
      <c r="J24" s="91">
        <v>2500</v>
      </c>
    </row>
    <row r="25" spans="1:10" ht="13.5" thickBot="1">
      <c r="A25" s="93"/>
      <c r="B25" s="105"/>
      <c r="C25" s="99"/>
      <c r="D25" s="105"/>
      <c r="E25" s="99"/>
      <c r="F25" s="105"/>
      <c r="G25" s="97"/>
      <c r="H25" s="101"/>
      <c r="I25" s="105"/>
      <c r="J25" s="105"/>
    </row>
    <row r="26" spans="1:10" s="83" customFormat="1" ht="19.5" customHeight="1" thickBot="1">
      <c r="A26" s="106" t="s">
        <v>7</v>
      </c>
      <c r="B26" s="130">
        <f>SUM(B11:B25)</f>
        <v>53647.14</v>
      </c>
      <c r="C26" s="131"/>
      <c r="D26" s="131"/>
      <c r="E26" s="132">
        <f>SUM(E11:E25)</f>
        <v>0</v>
      </c>
      <c r="F26" s="132">
        <f>SUM(F11:F25)</f>
        <v>0</v>
      </c>
      <c r="G26" s="130">
        <f>SUM(G11:G25)</f>
        <v>0</v>
      </c>
      <c r="H26" s="132"/>
      <c r="I26" s="132">
        <f>SUM(I11:I25)</f>
        <v>0</v>
      </c>
      <c r="J26" s="133">
        <f>SUM(J11:J25)</f>
        <v>53647.14</v>
      </c>
    </row>
    <row r="27" spans="1:10" ht="12.75">
      <c r="A27" s="8"/>
      <c r="B27" s="11"/>
      <c r="C27" s="2"/>
      <c r="D27" s="2"/>
      <c r="E27" s="2"/>
      <c r="F27" s="2"/>
      <c r="G27" s="2"/>
      <c r="H27" s="2"/>
      <c r="I27" s="2"/>
      <c r="J27" s="7"/>
    </row>
    <row r="28" spans="1:10" ht="12.75">
      <c r="A28" s="8" t="s">
        <v>32</v>
      </c>
      <c r="B28" s="41"/>
      <c r="C28" s="32"/>
      <c r="E28" s="10"/>
      <c r="F28" s="10"/>
      <c r="G28" s="10"/>
      <c r="H28" s="10"/>
      <c r="I28" s="10"/>
      <c r="J28" s="7"/>
    </row>
    <row r="29" spans="1:10" ht="12.75">
      <c r="A29" s="45"/>
      <c r="B29"/>
      <c r="C29" s="32"/>
      <c r="E29" s="10"/>
      <c r="F29" s="10"/>
      <c r="G29" s="13"/>
      <c r="H29" s="13"/>
      <c r="I29" s="2"/>
      <c r="J29" s="7"/>
    </row>
    <row r="30" spans="1:10" ht="12.75">
      <c r="A30" s="45"/>
      <c r="B30"/>
      <c r="C30" s="32"/>
      <c r="E30" s="10"/>
      <c r="F30" s="10"/>
      <c r="G30" s="2"/>
      <c r="H30" s="2"/>
      <c r="I30" s="2"/>
      <c r="J30" s="7"/>
    </row>
    <row r="31" spans="1:10" ht="12.75">
      <c r="A31" s="45"/>
      <c r="B31"/>
      <c r="C31" s="32"/>
      <c r="E31" s="10"/>
      <c r="F31" s="10"/>
      <c r="G31" s="2"/>
      <c r="H31" s="2"/>
      <c r="I31" s="2"/>
      <c r="J31" s="7"/>
    </row>
    <row r="32" spans="1:10" s="75" customFormat="1" ht="12.75">
      <c r="A32" s="64" t="s">
        <v>8</v>
      </c>
      <c r="B32" s="14"/>
      <c r="C32" s="14"/>
      <c r="E32" s="72"/>
      <c r="F32" s="146" t="s">
        <v>51</v>
      </c>
      <c r="G32" s="146"/>
      <c r="I32" s="14"/>
      <c r="J32" s="15"/>
    </row>
    <row r="33" spans="1:10" s="75" customFormat="1" ht="13.5" thickBot="1">
      <c r="A33" s="65" t="s">
        <v>9</v>
      </c>
      <c r="B33" s="17"/>
      <c r="C33" s="17"/>
      <c r="D33" s="80"/>
      <c r="E33" s="73"/>
      <c r="F33" s="145" t="s">
        <v>52</v>
      </c>
      <c r="G33" s="145"/>
      <c r="H33" s="81"/>
      <c r="I33" s="17"/>
      <c r="J33" s="18"/>
    </row>
    <row r="34" spans="1:10" ht="12.75">
      <c r="A34" s="2"/>
      <c r="B34" s="11"/>
      <c r="C34" s="2"/>
      <c r="D34" s="2"/>
      <c r="E34" s="2"/>
      <c r="F34" s="2"/>
      <c r="G34" s="1"/>
      <c r="H34" s="1"/>
      <c r="I34" s="16"/>
      <c r="J34" s="16"/>
    </row>
  </sheetData>
  <sheetProtection password="CF0F" sheet="1" objects="1" scenarios="1" selectLockedCells="1" selectUnlockedCells="1"/>
  <mergeCells count="6">
    <mergeCell ref="A3:J3"/>
    <mergeCell ref="E8:J8"/>
    <mergeCell ref="H9:J9"/>
    <mergeCell ref="A2:J2"/>
    <mergeCell ref="F33:G33"/>
    <mergeCell ref="F32:G32"/>
  </mergeCells>
  <printOptions/>
  <pageMargins left="0.2" right="0.2" top="0.5" bottom="0.5" header="0.3" footer="0.3"/>
  <pageSetup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2020-04-20T07:44:45Z</cp:lastPrinted>
  <dcterms:created xsi:type="dcterms:W3CDTF">2013-01-21T09:00:26Z</dcterms:created>
  <dcterms:modified xsi:type="dcterms:W3CDTF">2020-04-20T07:55:36Z</dcterms:modified>
  <cp:category/>
  <cp:version/>
  <cp:contentType/>
  <cp:contentStatus/>
</cp:coreProperties>
</file>